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5AD17513-EA91-4709-B26E-F4295F48B78E}"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<sst xmlns="http://schemas.openxmlformats.org/spreadsheetml/2006/main" count="867" uniqueCount="237">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</sst>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56">
      <pivotArea type="all" dataOnly="0" outline="0" fieldPosition="0"/>
    </format>
    <format dxfId="55">
      <pivotArea outline="0" collapsedLevelsAreSubtotals="1" fieldPosition="0"/>
    </format>
    <format dxfId="54">
      <pivotArea type="origin" dataOnly="0" labelOnly="1" outline="0" fieldPosition="0"/>
    </format>
    <format dxfId="53">
      <pivotArea type="topRight" dataOnly="0" labelOnly="1" outline="0" fieldPosition="0"/>
    </format>
    <format dxfId="52">
      <pivotArea dataOnly="0" labelOnly="1" fieldPosition="0">
        <references count="1">
          <reference field="1" count="0"/>
        </references>
      </pivotArea>
    </format>
    <format dxfId="51">
      <pivotArea dataOnly="0" labelOnly="1" fieldPosition="0">
        <references count="2">
          <reference field="1" count="1" selected="0">
            <x v="0"/>
          </reference>
          <reference field="3" count="0"/>
        </references>
      </pivotArea>
    </format>
    <format dxfId="50">
      <pivotArea dataOnly="0" labelOnly="1" fieldPosition="0">
        <references count="2">
          <reference field="1" count="1" selected="0">
            <x v="1"/>
          </reference>
          <reference field="3" count="0"/>
        </references>
      </pivotArea>
    </format>
    <format dxfId="49">
      <pivotArea dataOnly="0" labelOnly="1" fieldPosition="0">
        <references count="2">
          <reference field="1" count="1" selected="0">
            <x v="2"/>
          </reference>
          <reference field="3" count="6">
            <x v="1"/>
            <x v="2"/>
            <x v="3"/>
            <x v="4"/>
            <x v="5"/>
            <x v="8"/>
          </reference>
        </references>
      </pivotArea>
    </format>
    <format dxfId="48">
      <pivotArea type="origin" dataOnly="0" labelOnly="1" outline="0" fieldPosition="0"/>
    </format>
    <format dxfId="47">
      <pivotArea dataOnly="0" labelOnly="1" fieldPosition="0">
        <references count="1">
          <reference field="2" count="0"/>
        </references>
      </pivotArea>
    </format>
    <format dxfId="46">
      <pivotArea dataOnly="0" labelOnly="1" grandCol="1" outline="0" fieldPosition="0"/>
    </format>
    <format dxfId="45">
      <pivotArea dataOnly="0" labelOnly="1" fieldPosition="0">
        <references count="1">
          <reference field="1" count="0"/>
        </references>
      </pivotArea>
    </format>
    <format dxfId="44">
      <pivotArea dataOnly="0" labelOnly="1" fieldPosition="0">
        <references count="2">
          <reference field="1" count="1" selected="0">
            <x v="0"/>
          </reference>
          <reference field="3" count="0"/>
        </references>
      </pivotArea>
    </format>
    <format dxfId="43">
      <pivotArea dataOnly="0" labelOnly="1" fieldPosition="0">
        <references count="2">
          <reference field="1" count="1" selected="0">
            <x v="1"/>
          </reference>
          <reference field="3" count="0"/>
        </references>
      </pivotArea>
    </format>
    <format dxfId="42">
      <pivotArea dataOnly="0" labelOnly="1" fieldPosition="0">
        <references count="2">
          <reference field="1" count="1" selected="0">
            <x v="2"/>
          </reference>
          <reference field="3" count="6">
            <x v="1"/>
            <x v="2"/>
            <x v="3"/>
            <x v="4"/>
            <x v="5"/>
            <x v="8"/>
          </reference>
        </references>
      </pivotArea>
    </format>
    <format dxfId="41">
      <pivotArea dataOnly="0" labelOnly="1" fieldPosition="0">
        <references count="1">
          <reference field="2" count="0"/>
        </references>
      </pivotArea>
    </format>
    <format dxfId="40">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65">
      <pivotArea type="all" dataOnly="0" outline="0" fieldPosition="0"/>
    </format>
    <format dxfId="64">
      <pivotArea outline="0" collapsedLevelsAreSubtotals="1" fieldPosition="0"/>
    </format>
    <format dxfId="63">
      <pivotArea type="origin" dataOnly="0" labelOnly="1" outline="0" fieldPosition="0"/>
    </format>
    <format dxfId="62">
      <pivotArea field="2" type="button" dataOnly="0" labelOnly="1" outline="0" axis="axisCol" fieldPosition="0"/>
    </format>
    <format dxfId="61">
      <pivotArea type="topRight" dataOnly="0" labelOnly="1" outline="0" fieldPosition="0"/>
    </format>
    <format dxfId="60">
      <pivotArea field="1" type="button" dataOnly="0" labelOnly="1" outline="0" axis="axisRow" fieldPosition="0"/>
    </format>
    <format dxfId="59">
      <pivotArea dataOnly="0" labelOnly="1" fieldPosition="0">
        <references count="1">
          <reference field="1" count="0"/>
        </references>
      </pivotArea>
    </format>
    <format dxfId="58">
      <pivotArea dataOnly="0" labelOnly="1" fieldPosition="0">
        <references count="1">
          <reference field="2" count="0"/>
        </references>
      </pivotArea>
    </format>
    <format dxfId="57">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73">
      <pivotArea type="all" dataOnly="0" outline="0" fieldPosition="0"/>
    </format>
    <format dxfId="72">
      <pivotArea outline="0" collapsedLevelsAreSubtotals="1" fieldPosition="0"/>
    </format>
    <format dxfId="71">
      <pivotArea type="origin" dataOnly="0" labelOnly="1" outline="0" fieldPosition="0"/>
    </format>
    <format dxfId="70">
      <pivotArea field="15" type="button" dataOnly="0" labelOnly="1" outline="0" axis="axisCol" fieldPosition="0"/>
    </format>
    <format dxfId="69">
      <pivotArea type="topRight" dataOnly="0" labelOnly="1" outline="0" fieldPosition="0"/>
    </format>
    <format dxfId="68">
      <pivotArea field="13" type="button" dataOnly="0" labelOnly="1" outline="0" axis="axisRow" fieldPosition="0"/>
    </format>
    <format dxfId="67">
      <pivotArea dataOnly="0" labelOnly="1" fieldPosition="0">
        <references count="1">
          <reference field="13" count="0"/>
        </references>
      </pivotArea>
    </format>
    <format dxfId="66">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81">
      <pivotArea type="all" dataOnly="0" outline="0" fieldPosition="0"/>
    </format>
    <format dxfId="80">
      <pivotArea outline="0" collapsedLevelsAreSubtotals="1" fieldPosition="0"/>
    </format>
    <format dxfId="79">
      <pivotArea type="origin" dataOnly="0" labelOnly="1" outline="0" fieldPosition="0"/>
    </format>
    <format dxfId="78">
      <pivotArea field="16" type="button" dataOnly="0" labelOnly="1" outline="0" axis="axisCol" fieldPosition="0"/>
    </format>
    <format dxfId="77">
      <pivotArea type="topRight" dataOnly="0" labelOnly="1" outline="0" fieldPosition="0"/>
    </format>
    <format dxfId="76">
      <pivotArea field="13" type="button" dataOnly="0" labelOnly="1" outline="0" axis="axisRow" fieldPosition="0"/>
    </format>
    <format dxfId="75">
      <pivotArea dataOnly="0" labelOnly="1" fieldPosition="0">
        <references count="1">
          <reference field="13" count="0"/>
        </references>
      </pivotArea>
    </format>
    <format dxfId="74">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211</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202</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203</v>
      </c>
      <c r="R4" s="30">
        <f>COUNTIF(Sorts[Rang],"2")</f>
        <v>42</v>
      </c>
      <c r="S4" s="37">
        <f>R4/SUM(R3:R5)</f>
        <v>0.35897435897435898</v>
      </c>
      <c r="V4" s="42" t="s">
        <v>207</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204</v>
      </c>
      <c r="R5" s="32">
        <f>COUNTIF(Sorts[Rang],"3")</f>
        <v>27</v>
      </c>
      <c r="S5" s="38">
        <f>R5/SUM(R3:R5)</f>
        <v>0.23076923076923078</v>
      </c>
      <c r="V5" s="25"/>
      <c r="W5" s="48" t="s">
        <v>128</v>
      </c>
      <c r="X5" s="59" t="s">
        <v>112</v>
      </c>
      <c r="Y5" s="49" t="s">
        <v>119</v>
      </c>
      <c r="Z5" s="60" t="s">
        <v>206</v>
      </c>
      <c r="AB5" s="25"/>
    </row>
    <row r="6" spans="2:28" ht="15.75" thickBot="1" x14ac:dyDescent="0.3">
      <c r="B6" s="25"/>
      <c r="G6" s="7" t="s">
        <v>38</v>
      </c>
      <c r="H6">
        <v>1</v>
      </c>
      <c r="I6">
        <v>1</v>
      </c>
      <c r="J6">
        <v>3</v>
      </c>
      <c r="L6" t="s">
        <v>82</v>
      </c>
      <c r="M6" s="17">
        <v>0.2</v>
      </c>
      <c r="N6" s="26"/>
      <c r="P6" s="25"/>
      <c r="V6" s="57">
        <v>1</v>
      </c>
      <c r="W6" s="22">
        <v>5</v>
      </c>
      <c r="X6" s="23">
        <v>9</v>
      </c>
      <c r="Y6" s="23">
        <v>15</v>
      </c>
      <c r="Z6" s="24">
        <v>29</v>
      </c>
      <c r="AB6" s="25"/>
    </row>
    <row r="7" spans="2:28" ht="15.75" thickBot="1" x14ac:dyDescent="0.3">
      <c r="B7" s="25"/>
      <c r="G7" s="7" t="s">
        <v>42</v>
      </c>
      <c r="H7">
        <v>1</v>
      </c>
      <c r="I7">
        <v>1</v>
      </c>
      <c r="J7">
        <v>3</v>
      </c>
      <c r="N7" s="26"/>
      <c r="P7" s="25"/>
      <c r="Q7" s="5" t="s">
        <v>205</v>
      </c>
      <c r="R7" s="31">
        <f>COUNTIF(Sorts[Type],"Precision")</f>
        <v>22</v>
      </c>
      <c r="S7" s="36">
        <f>R7/SUM(R7:R9)</f>
        <v>0.27500000000000002</v>
      </c>
      <c r="V7" s="58" t="s">
        <v>134</v>
      </c>
      <c r="W7" s="25"/>
      <c r="X7">
        <v>1</v>
      </c>
      <c r="Y7">
        <v>2</v>
      </c>
      <c r="Z7" s="26">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119</v>
      </c>
      <c r="R8" s="30">
        <f>COUNTIF(Sorts[Type],"Savoir")</f>
        <v>36</v>
      </c>
      <c r="S8" s="37">
        <f>R8/SUM(R7:R9)</f>
        <v>0.45</v>
      </c>
      <c r="V8" s="53" t="s">
        <v>133</v>
      </c>
      <c r="W8" s="25"/>
      <c r="Y8">
        <v>4</v>
      </c>
      <c r="Z8" s="26">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128</v>
      </c>
      <c r="R9" s="32">
        <f>COUNTIF(Sorts[Type],"Instinct")</f>
        <v>22</v>
      </c>
      <c r="S9" s="38">
        <f>R9/SUM(R7:R9)</f>
        <v>0.27500000000000002</v>
      </c>
      <c r="V9" s="53" t="s">
        <v>113</v>
      </c>
      <c r="W9" s="25"/>
      <c r="X9">
        <v>2</v>
      </c>
      <c r="Y9">
        <v>3</v>
      </c>
      <c r="Z9" s="26">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c r="X10">
        <v>2</v>
      </c>
      <c r="Y10">
        <v>1</v>
      </c>
      <c r="Z10" s="26">
        <v>3</v>
      </c>
      <c r="AB10" s="25"/>
    </row>
    <row r="11" spans="2:28" x14ac:dyDescent="0.25">
      <c r="B11" s="25"/>
      <c r="G11" s="7" t="s">
        <v>39</v>
      </c>
      <c r="I11">
        <v>3</v>
      </c>
      <c r="J11">
        <v>2</v>
      </c>
      <c r="N11" s="26"/>
      <c r="P11" s="25"/>
      <c r="Q11" s="5" t="s">
        <v>113</v>
      </c>
      <c r="R11" s="33">
        <f>COUNTIF(Sorts[Element],"Feu")</f>
        <v>14</v>
      </c>
      <c r="S11" s="39">
        <f>R11/SUM(R11:R19)</f>
        <v>0.11965811965811966</v>
      </c>
      <c r="V11" s="53" t="s">
        <v>130</v>
      </c>
      <c r="W11" s="25">
        <v>1</v>
      </c>
      <c r="X11">
        <v>1</v>
      </c>
      <c r="Z11" s="26">
        <v>2</v>
      </c>
      <c r="AB11" s="25"/>
    </row>
    <row r="12" spans="2:28" ht="15.75" thickBot="1" x14ac:dyDescent="0.3">
      <c r="B12" s="25"/>
      <c r="N12" s="26"/>
      <c r="P12" s="25"/>
      <c r="Q12" s="3" t="s">
        <v>130</v>
      </c>
      <c r="R12" s="34">
        <f>COUNTIF(Sorts[Element],"Glace")</f>
        <v>14</v>
      </c>
      <c r="S12" s="40">
        <f>R12/SUM(R11:R19)</f>
        <v>0.11965811965811966</v>
      </c>
      <c r="V12" s="53" t="s">
        <v>135</v>
      </c>
      <c r="W12" s="25">
        <v>1</v>
      </c>
      <c r="Y12">
        <v>2</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131</v>
      </c>
      <c r="R13" s="34">
        <f>COUNTIF(Sorts[Element],"Foudre")</f>
        <v>14</v>
      </c>
      <c r="S13" s="40">
        <f>R13/SUM(R11:R19)</f>
        <v>0.11965811965811966</v>
      </c>
      <c r="V13" s="53" t="s">
        <v>136</v>
      </c>
      <c r="W13" s="25">
        <v>1</v>
      </c>
      <c r="X13">
        <v>1</v>
      </c>
      <c r="Y13">
        <v>1</v>
      </c>
      <c r="Z13" s="26">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132</v>
      </c>
      <c r="R14" s="34">
        <f>COUNTIF(Sorts[Element],"Terre")</f>
        <v>14</v>
      </c>
      <c r="S14" s="40">
        <f>R14/SUM(R11:R19)</f>
        <v>0.11965811965811966</v>
      </c>
      <c r="V14" s="53" t="s">
        <v>137</v>
      </c>
      <c r="W14" s="25">
        <v>1</v>
      </c>
      <c r="Z14" s="26">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133</v>
      </c>
      <c r="R15" s="34">
        <f>COUNTIF(Sorts[Element],"Arcane")</f>
        <v>15</v>
      </c>
      <c r="S15" s="40">
        <f>R15/SUM(R11:R19)</f>
        <v>0.12820512820512819</v>
      </c>
      <c r="V15" s="54" t="s">
        <v>132</v>
      </c>
      <c r="W15" s="25">
        <v>1</v>
      </c>
      <c r="X15">
        <v>2</v>
      </c>
      <c r="Y15">
        <v>2</v>
      </c>
      <c r="Z15" s="26">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134</v>
      </c>
      <c r="R16" s="34">
        <f>COUNTIF(Sorts[Element],"Air")</f>
        <v>14</v>
      </c>
      <c r="S16" s="40">
        <f>R16/SUM(R11:R19)</f>
        <v>0.11965811965811966</v>
      </c>
      <c r="V16" s="57">
        <v>2</v>
      </c>
      <c r="W16" s="25">
        <v>6</v>
      </c>
      <c r="X16">
        <v>7</v>
      </c>
      <c r="Y16">
        <v>11</v>
      </c>
      <c r="Z16" s="26">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136</v>
      </c>
      <c r="R17" s="34">
        <f>COUNTIF(Sorts[Element],"Nature")</f>
        <v>11</v>
      </c>
      <c r="S17" s="40">
        <f>R17/SUM(R11:R19)</f>
        <v>9.4017094017094016E-2</v>
      </c>
      <c r="V17" s="58" t="s">
        <v>134</v>
      </c>
      <c r="W17" s="25">
        <v>1</v>
      </c>
      <c r="X17">
        <v>2</v>
      </c>
      <c r="Y17">
        <v>1</v>
      </c>
      <c r="Z17" s="26">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135</v>
      </c>
      <c r="R18" s="34">
        <f>COUNTIF(Sorts[Element],"Lumière")</f>
        <v>11</v>
      </c>
      <c r="S18" s="40">
        <f>R18/SUM(R11:R19)</f>
        <v>9.4017094017094016E-2</v>
      </c>
      <c r="V18" s="53" t="s">
        <v>133</v>
      </c>
      <c r="W18" s="25">
        <v>1</v>
      </c>
      <c r="X18">
        <v>1</v>
      </c>
      <c r="Y18">
        <v>2</v>
      </c>
      <c r="Z18" s="26">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137</v>
      </c>
      <c r="R19" s="35">
        <f>COUNTIF(Sorts[Element],"Psy")</f>
        <v>10</v>
      </c>
      <c r="S19" s="41">
        <f>R19/SUM(R11:R19)</f>
        <v>8.5470085470085472E-2</v>
      </c>
      <c r="V19" s="53" t="s">
        <v>113</v>
      </c>
      <c r="W19" s="25"/>
      <c r="X19">
        <v>1</v>
      </c>
      <c r="Y19">
        <v>1</v>
      </c>
      <c r="Z19" s="26">
        <v>2</v>
      </c>
      <c r="AB19" s="25"/>
    </row>
    <row r="20" spans="2:28" x14ac:dyDescent="0.25">
      <c r="B20" s="25"/>
      <c r="G20" s="7" t="s">
        <v>43</v>
      </c>
      <c r="H20">
        <v>1</v>
      </c>
      <c r="I20">
        <v>1</v>
      </c>
      <c r="J20">
        <v>4</v>
      </c>
      <c r="N20" s="26"/>
      <c r="P20" s="25"/>
      <c r="V20" s="53" t="s">
        <v>131</v>
      </c>
      <c r="W20" s="25">
        <v>1</v>
      </c>
      <c r="X20">
        <v>1</v>
      </c>
      <c r="Z20" s="26">
        <v>2</v>
      </c>
      <c r="AB20" s="25"/>
    </row>
    <row r="21" spans="2:28" x14ac:dyDescent="0.25">
      <c r="B21" s="25"/>
      <c r="G21" s="7" t="s">
        <v>39</v>
      </c>
      <c r="H21">
        <v>3</v>
      </c>
      <c r="I21">
        <v>1</v>
      </c>
      <c r="J21">
        <v>1</v>
      </c>
      <c r="N21" s="26"/>
      <c r="P21" s="25"/>
      <c r="Q21" s="56" t="s">
        <v>74</v>
      </c>
      <c r="R21" s="45" t="s">
        <v>211</v>
      </c>
      <c r="V21" s="53" t="s">
        <v>130</v>
      </c>
      <c r="W21" s="25"/>
      <c r="X21">
        <v>1</v>
      </c>
      <c r="Y21">
        <v>2</v>
      </c>
      <c r="Z21" s="26">
        <v>3</v>
      </c>
      <c r="AB21" s="25"/>
    </row>
    <row r="22" spans="2:28" x14ac:dyDescent="0.25">
      <c r="B22" s="27"/>
      <c r="C22" s="28"/>
      <c r="D22" s="28"/>
      <c r="E22" s="28"/>
      <c r="F22" s="28"/>
      <c r="G22" s="28"/>
      <c r="H22" s="28"/>
      <c r="I22" s="28"/>
      <c r="J22" s="28"/>
      <c r="K22" s="28"/>
      <c r="L22" s="28"/>
      <c r="M22" s="28"/>
      <c r="N22" s="29"/>
      <c r="P22" s="25"/>
      <c r="V22" s="53" t="s">
        <v>135</v>
      </c>
      <c r="W22" s="25"/>
      <c r="Y22">
        <v>2</v>
      </c>
      <c r="Z22" s="26">
        <v>2</v>
      </c>
      <c r="AB22" s="25"/>
    </row>
    <row r="23" spans="2:28" x14ac:dyDescent="0.25">
      <c r="P23" s="25"/>
      <c r="Q23" s="47" t="s">
        <v>69</v>
      </c>
      <c r="R23" s="46"/>
      <c r="S23" s="48"/>
      <c r="T23" s="49"/>
      <c r="V23" s="53" t="s">
        <v>136</v>
      </c>
      <c r="W23" s="25">
        <v>1</v>
      </c>
      <c r="Y23">
        <v>1</v>
      </c>
      <c r="Z23" s="26">
        <v>2</v>
      </c>
      <c r="AB23" s="25"/>
    </row>
    <row r="24" spans="2:28" x14ac:dyDescent="0.25">
      <c r="P24" s="25"/>
      <c r="Q24" s="34"/>
      <c r="R24" s="61" t="s">
        <v>128</v>
      </c>
      <c r="S24" s="62" t="s">
        <v>112</v>
      </c>
      <c r="T24" s="63" t="s">
        <v>119</v>
      </c>
      <c r="V24" s="53" t="s">
        <v>137</v>
      </c>
      <c r="W24" s="25">
        <v>2</v>
      </c>
      <c r="Y24">
        <v>1</v>
      </c>
      <c r="Z24" s="26">
        <v>3</v>
      </c>
      <c r="AB24" s="25"/>
    </row>
    <row r="25" spans="2:28" x14ac:dyDescent="0.25">
      <c r="P25" s="25"/>
      <c r="Q25" s="50">
        <v>1</v>
      </c>
      <c r="R25" s="22">
        <v>5</v>
      </c>
      <c r="S25" s="23">
        <v>9</v>
      </c>
      <c r="T25" s="24">
        <v>15</v>
      </c>
      <c r="V25" s="54" t="s">
        <v>132</v>
      </c>
      <c r="W25" s="25"/>
      <c r="X25">
        <v>1</v>
      </c>
      <c r="Y25">
        <v>1</v>
      </c>
      <c r="Z25" s="26">
        <v>2</v>
      </c>
      <c r="AB25" s="25"/>
    </row>
    <row r="26" spans="2:28" x14ac:dyDescent="0.25">
      <c r="P26" s="25"/>
      <c r="Q26" s="51">
        <v>2</v>
      </c>
      <c r="R26" s="25">
        <v>6</v>
      </c>
      <c r="S26">
        <v>7</v>
      </c>
      <c r="T26" s="26">
        <v>11</v>
      </c>
      <c r="V26" s="57">
        <v>3</v>
      </c>
      <c r="W26" s="25">
        <v>2</v>
      </c>
      <c r="X26">
        <v>1</v>
      </c>
      <c r="Y26">
        <v>4</v>
      </c>
      <c r="Z26" s="26">
        <v>7</v>
      </c>
      <c r="AB26" s="25"/>
    </row>
    <row r="27" spans="2:28" x14ac:dyDescent="0.25">
      <c r="P27" s="25"/>
      <c r="Q27" s="52">
        <v>3</v>
      </c>
      <c r="R27" s="27">
        <v>2</v>
      </c>
      <c r="S27" s="28">
        <v>1</v>
      </c>
      <c r="T27" s="29">
        <v>4</v>
      </c>
      <c r="V27" s="58" t="s">
        <v>133</v>
      </c>
      <c r="W27" s="25">
        <v>1</v>
      </c>
      <c r="Y27">
        <v>1</v>
      </c>
      <c r="Z27" s="26">
        <v>2</v>
      </c>
      <c r="AB27" s="25"/>
    </row>
    <row r="28" spans="2:28" x14ac:dyDescent="0.25">
      <c r="P28" s="25"/>
      <c r="V28" s="53" t="s">
        <v>113</v>
      </c>
      <c r="W28" s="25"/>
      <c r="Y28">
        <v>1</v>
      </c>
      <c r="Z28" s="26">
        <v>1</v>
      </c>
      <c r="AB28" s="25"/>
    </row>
    <row r="29" spans="2:28" x14ac:dyDescent="0.25">
      <c r="P29" s="25"/>
      <c r="V29" s="53" t="s">
        <v>131</v>
      </c>
      <c r="W29" s="25"/>
      <c r="X29">
        <v>1</v>
      </c>
      <c r="Z29" s="26">
        <v>1</v>
      </c>
      <c r="AB29" s="25"/>
    </row>
    <row r="30" spans="2:28" x14ac:dyDescent="0.25">
      <c r="P30" s="25"/>
      <c r="V30" s="53" t="s">
        <v>130</v>
      </c>
      <c r="W30" s="25">
        <v>1</v>
      </c>
      <c r="Z30" s="26">
        <v>1</v>
      </c>
      <c r="AB30" s="25"/>
    </row>
    <row r="31" spans="2:28" x14ac:dyDescent="0.25">
      <c r="P31" s="25"/>
      <c r="V31" s="53" t="s">
        <v>135</v>
      </c>
      <c r="W31" s="25"/>
      <c r="Y31">
        <v>1</v>
      </c>
      <c r="Z31" s="26">
        <v>1</v>
      </c>
      <c r="AB31" s="25"/>
    </row>
    <row r="32" spans="2:28" x14ac:dyDescent="0.25">
      <c r="P32" s="25"/>
      <c r="V32" s="54" t="s">
        <v>132</v>
      </c>
      <c r="W32" s="27"/>
      <c r="X32" s="28"/>
      <c r="Y32" s="28">
        <v>1</v>
      </c>
      <c r="Z32" s="29">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tabSelected="1" workbookViewId="0">
      <selection activeCell="B94" sqref="B94:B115"/>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213</v>
      </c>
      <c r="I1" t="s">
        <v>149</v>
      </c>
      <c r="J1" t="s">
        <v>74</v>
      </c>
      <c r="K1" t="s">
        <v>161</v>
      </c>
    </row>
    <row r="2" spans="1:11" x14ac:dyDescent="0.25">
      <c r="A2" t="s">
        <v>117</v>
      </c>
      <c r="B2" s="55">
        <v>1</v>
      </c>
      <c r="C2" t="s">
        <v>112</v>
      </c>
      <c r="D2" t="s">
        <v>113</v>
      </c>
      <c r="E2" s="12">
        <v>3</v>
      </c>
      <c r="F2" s="12" t="s">
        <v>114</v>
      </c>
      <c r="G2" s="8">
        <v>0</v>
      </c>
      <c r="H2" s="8" t="s">
        <v>214</v>
      </c>
      <c r="I2" s="8" t="s">
        <v>148</v>
      </c>
      <c r="K2" s="20" t="s">
        <v>89</v>
      </c>
    </row>
    <row r="3" spans="1:11" x14ac:dyDescent="0.25">
      <c r="A3" t="s">
        <v>118</v>
      </c>
      <c r="B3" s="55">
        <v>1</v>
      </c>
      <c r="C3" t="s">
        <v>119</v>
      </c>
      <c r="D3" t="s">
        <v>113</v>
      </c>
      <c r="E3" s="12">
        <v>2</v>
      </c>
      <c r="F3" s="12" t="s">
        <v>114</v>
      </c>
      <c r="G3" s="8">
        <v>0</v>
      </c>
      <c r="H3" s="8" t="s">
        <v>215</v>
      </c>
      <c r="I3" s="8" t="s">
        <v>151</v>
      </c>
      <c r="K3" s="20" t="s">
        <v>90</v>
      </c>
    </row>
    <row r="4" spans="1:11" x14ac:dyDescent="0.25">
      <c r="A4" t="s">
        <v>120</v>
      </c>
      <c r="B4" s="55">
        <v>1</v>
      </c>
      <c r="C4" t="s">
        <v>112</v>
      </c>
      <c r="D4" t="s">
        <v>113</v>
      </c>
      <c r="E4" s="12">
        <v>6</v>
      </c>
      <c r="F4" s="12" t="s">
        <v>114</v>
      </c>
      <c r="G4" s="8">
        <v>0</v>
      </c>
      <c r="H4" s="8" t="s">
        <v>216</v>
      </c>
      <c r="I4" s="8" t="s">
        <v>148</v>
      </c>
      <c r="K4" s="20" t="s">
        <v>91</v>
      </c>
    </row>
    <row r="5" spans="1:11" x14ac:dyDescent="0.25">
      <c r="A5" t="s">
        <v>121</v>
      </c>
      <c r="B5" s="55">
        <v>1</v>
      </c>
      <c r="C5" t="s">
        <v>119</v>
      </c>
      <c r="D5" t="s">
        <v>113</v>
      </c>
      <c r="E5" s="12">
        <v>6</v>
      </c>
      <c r="F5" s="12" t="s">
        <v>114</v>
      </c>
      <c r="G5" s="8">
        <v>1</v>
      </c>
      <c r="H5" s="8" t="s">
        <v>217</v>
      </c>
      <c r="I5" s="8" t="s">
        <v>148</v>
      </c>
      <c r="K5" s="20" t="s">
        <v>92</v>
      </c>
    </row>
    <row r="6" spans="1:11" x14ac:dyDescent="0.25">
      <c r="A6" t="s">
        <v>123</v>
      </c>
      <c r="B6" s="55">
        <v>1</v>
      </c>
      <c r="C6" t="s">
        <v>119</v>
      </c>
      <c r="D6" t="s">
        <v>113</v>
      </c>
      <c r="E6" s="12">
        <v>3</v>
      </c>
      <c r="F6" s="12" t="s">
        <v>124</v>
      </c>
      <c r="G6" s="8">
        <v>0</v>
      </c>
      <c r="H6" s="8" t="s">
        <v>220</v>
      </c>
      <c r="I6" s="8" t="s">
        <v>150</v>
      </c>
      <c r="K6" s="20" t="s">
        <v>93</v>
      </c>
    </row>
    <row r="7" spans="1:11" x14ac:dyDescent="0.25">
      <c r="A7" s="19"/>
      <c r="B7" s="55">
        <v>1</v>
      </c>
      <c r="C7" t="s">
        <v>128</v>
      </c>
      <c r="D7" t="s">
        <v>113</v>
      </c>
      <c r="E7" s="12"/>
      <c r="F7" s="12" t="s">
        <v>129</v>
      </c>
      <c r="G7" s="8">
        <v>0</v>
      </c>
      <c r="H7" s="8"/>
      <c r="I7" s="8" t="s">
        <v>157</v>
      </c>
      <c r="J7" t="s">
        <v>127</v>
      </c>
      <c r="K7" s="20"/>
    </row>
    <row r="8" spans="1:11" x14ac:dyDescent="0.25">
      <c r="A8" t="s">
        <v>125</v>
      </c>
      <c r="B8" s="55">
        <v>1</v>
      </c>
      <c r="C8" t="s">
        <v>128</v>
      </c>
      <c r="D8" t="s">
        <v>130</v>
      </c>
      <c r="E8" s="12">
        <v>3</v>
      </c>
      <c r="F8" s="12" t="s">
        <v>129</v>
      </c>
      <c r="G8" s="8">
        <v>0</v>
      </c>
      <c r="H8" s="8" t="s">
        <v>217</v>
      </c>
      <c r="I8" s="8" t="s">
        <v>152</v>
      </c>
      <c r="K8" s="20" t="s">
        <v>236</v>
      </c>
    </row>
    <row r="9" spans="1:11" x14ac:dyDescent="0.25">
      <c r="A9" t="s">
        <v>126</v>
      </c>
      <c r="B9" s="55">
        <v>1</v>
      </c>
      <c r="C9" t="s">
        <v>112</v>
      </c>
      <c r="D9" t="s">
        <v>130</v>
      </c>
      <c r="E9" s="12">
        <v>3</v>
      </c>
      <c r="F9" s="12" t="s">
        <v>114</v>
      </c>
      <c r="G9" s="8">
        <v>0</v>
      </c>
      <c r="H9" s="8" t="s">
        <v>214</v>
      </c>
      <c r="I9" s="8" t="s">
        <v>148</v>
      </c>
      <c r="K9" s="20" t="s">
        <v>94</v>
      </c>
    </row>
    <row r="10" spans="1:11" x14ac:dyDescent="0.25">
      <c r="A10" s="19"/>
      <c r="B10" s="55">
        <v>1</v>
      </c>
      <c r="C10" t="s">
        <v>119</v>
      </c>
      <c r="D10" t="s">
        <v>130</v>
      </c>
      <c r="E10" s="12"/>
      <c r="F10" s="12" t="s">
        <v>114</v>
      </c>
      <c r="G10" s="8">
        <v>0</v>
      </c>
      <c r="H10" s="8"/>
      <c r="I10" s="8" t="s">
        <v>153</v>
      </c>
      <c r="J10" t="s">
        <v>127</v>
      </c>
      <c r="K10" s="20"/>
    </row>
    <row r="11" spans="1:11" x14ac:dyDescent="0.25">
      <c r="A11" s="19"/>
      <c r="B11" s="55">
        <v>1</v>
      </c>
      <c r="C11" t="s">
        <v>119</v>
      </c>
      <c r="D11" t="s">
        <v>130</v>
      </c>
      <c r="E11" s="12"/>
      <c r="F11" s="12" t="s">
        <v>114</v>
      </c>
      <c r="G11" s="8">
        <v>1</v>
      </c>
      <c r="H11" s="8"/>
      <c r="I11" s="8" t="s">
        <v>150</v>
      </c>
      <c r="J11" t="s">
        <v>127</v>
      </c>
      <c r="K11" s="20"/>
    </row>
    <row r="12" spans="1:11" x14ac:dyDescent="0.25">
      <c r="A12" s="19"/>
      <c r="B12" s="55">
        <v>1</v>
      </c>
      <c r="C12" t="s">
        <v>128</v>
      </c>
      <c r="D12" t="s">
        <v>130</v>
      </c>
      <c r="E12" s="12"/>
      <c r="F12" s="12" t="s">
        <v>114</v>
      </c>
      <c r="G12" s="8">
        <v>0</v>
      </c>
      <c r="H12" s="8"/>
      <c r="I12" s="8" t="s">
        <v>151</v>
      </c>
      <c r="J12" t="s">
        <v>127</v>
      </c>
      <c r="K12" s="20"/>
    </row>
    <row r="13" spans="1:11" x14ac:dyDescent="0.25">
      <c r="A13" s="19"/>
      <c r="B13" s="55">
        <v>1</v>
      </c>
      <c r="C13" t="s">
        <v>112</v>
      </c>
      <c r="D13" t="s">
        <v>130</v>
      </c>
      <c r="E13" s="12"/>
      <c r="F13" s="12" t="s">
        <v>114</v>
      </c>
      <c r="G13" s="8">
        <v>0</v>
      </c>
      <c r="H13" s="8"/>
      <c r="I13" s="8" t="s">
        <v>148</v>
      </c>
      <c r="J13" t="s">
        <v>127</v>
      </c>
      <c r="K13" s="20"/>
    </row>
    <row r="14" spans="1:11" x14ac:dyDescent="0.25">
      <c r="A14" t="s">
        <v>138</v>
      </c>
      <c r="B14" s="55">
        <v>1</v>
      </c>
      <c r="C14" t="s">
        <v>112</v>
      </c>
      <c r="D14" t="s">
        <v>131</v>
      </c>
      <c r="E14" s="12">
        <v>3</v>
      </c>
      <c r="F14" s="12" t="s">
        <v>114</v>
      </c>
      <c r="G14" s="8">
        <v>0</v>
      </c>
      <c r="H14" s="8" t="s">
        <v>214</v>
      </c>
      <c r="I14" s="8" t="s">
        <v>148</v>
      </c>
      <c r="K14" s="20" t="s">
        <v>95</v>
      </c>
    </row>
    <row r="15" spans="1:11" x14ac:dyDescent="0.25">
      <c r="A15" t="s">
        <v>139</v>
      </c>
      <c r="B15" s="55">
        <v>1</v>
      </c>
      <c r="C15" t="s">
        <v>119</v>
      </c>
      <c r="D15" t="s">
        <v>131</v>
      </c>
      <c r="E15" s="12">
        <v>2</v>
      </c>
      <c r="F15" s="12" t="s">
        <v>114</v>
      </c>
      <c r="G15" s="8">
        <v>0</v>
      </c>
      <c r="H15" s="8" t="s">
        <v>217</v>
      </c>
      <c r="I15" s="8" t="s">
        <v>153</v>
      </c>
      <c r="K15" s="20" t="s">
        <v>96</v>
      </c>
    </row>
    <row r="16" spans="1:11" x14ac:dyDescent="0.25">
      <c r="A16" t="s">
        <v>140</v>
      </c>
      <c r="B16" s="55">
        <v>1</v>
      </c>
      <c r="C16" t="s">
        <v>112</v>
      </c>
      <c r="D16" t="s">
        <v>131</v>
      </c>
      <c r="E16" s="12">
        <v>3</v>
      </c>
      <c r="F16" s="12" t="s">
        <v>114</v>
      </c>
      <c r="G16" s="8">
        <v>0</v>
      </c>
      <c r="H16" s="8" t="s">
        <v>214</v>
      </c>
      <c r="I16" s="8" t="s">
        <v>148</v>
      </c>
      <c r="K16" s="20" t="s">
        <v>97</v>
      </c>
    </row>
    <row r="17" spans="1:11" x14ac:dyDescent="0.25">
      <c r="A17" s="19"/>
      <c r="B17" s="55">
        <v>1</v>
      </c>
      <c r="C17" t="s">
        <v>128</v>
      </c>
      <c r="D17" t="s">
        <v>131</v>
      </c>
      <c r="E17" s="12"/>
      <c r="F17" s="12" t="s">
        <v>114</v>
      </c>
      <c r="G17" s="8">
        <v>0</v>
      </c>
      <c r="H17" s="8"/>
      <c r="I17" s="8" t="s">
        <v>154</v>
      </c>
      <c r="J17" t="s">
        <v>127</v>
      </c>
      <c r="K17" s="20"/>
    </row>
    <row r="18" spans="1:11" x14ac:dyDescent="0.25">
      <c r="A18" s="19"/>
      <c r="B18" s="55">
        <v>1</v>
      </c>
      <c r="C18" t="s">
        <v>128</v>
      </c>
      <c r="D18" t="s">
        <v>131</v>
      </c>
      <c r="E18" s="12"/>
      <c r="F18" s="12" t="s">
        <v>129</v>
      </c>
      <c r="G18" s="8">
        <v>0</v>
      </c>
      <c r="H18" s="8"/>
      <c r="I18" s="8" t="s">
        <v>153</v>
      </c>
      <c r="J18" t="s">
        <v>127</v>
      </c>
      <c r="K18" s="20"/>
    </row>
    <row r="19" spans="1:11" x14ac:dyDescent="0.25">
      <c r="A19" s="19"/>
      <c r="B19" s="55">
        <v>1</v>
      </c>
      <c r="C19" t="s">
        <v>128</v>
      </c>
      <c r="D19" t="s">
        <v>131</v>
      </c>
      <c r="E19" s="12"/>
      <c r="F19" s="12" t="s">
        <v>114</v>
      </c>
      <c r="G19" s="8">
        <v>0</v>
      </c>
      <c r="H19" s="8"/>
      <c r="I19" s="8" t="s">
        <v>148</v>
      </c>
      <c r="J19" t="s">
        <v>127</v>
      </c>
      <c r="K19" s="20"/>
    </row>
    <row r="20" spans="1:11" x14ac:dyDescent="0.25">
      <c r="A20" s="18" t="s">
        <v>141</v>
      </c>
      <c r="B20" s="55">
        <v>1</v>
      </c>
      <c r="C20" t="s">
        <v>112</v>
      </c>
      <c r="D20" t="s">
        <v>132</v>
      </c>
      <c r="E20" s="12">
        <v>2</v>
      </c>
      <c r="F20" s="12" t="s">
        <v>114</v>
      </c>
      <c r="G20" s="8">
        <v>0</v>
      </c>
      <c r="H20" s="8" t="s">
        <v>218</v>
      </c>
      <c r="I20" s="8" t="s">
        <v>148</v>
      </c>
      <c r="K20" s="20" t="s">
        <v>98</v>
      </c>
    </row>
    <row r="21" spans="1:11" x14ac:dyDescent="0.25">
      <c r="A21" s="18" t="s">
        <v>141</v>
      </c>
      <c r="B21" s="55">
        <v>1</v>
      </c>
      <c r="C21" t="s">
        <v>112</v>
      </c>
      <c r="D21" t="s">
        <v>132</v>
      </c>
      <c r="E21" s="12">
        <v>3</v>
      </c>
      <c r="F21" s="12" t="s">
        <v>114</v>
      </c>
      <c r="G21" s="8">
        <v>0</v>
      </c>
      <c r="H21" s="8" t="s">
        <v>218</v>
      </c>
      <c r="I21" s="8" t="s">
        <v>154</v>
      </c>
      <c r="K21" s="20" t="s">
        <v>162</v>
      </c>
    </row>
    <row r="22" spans="1:11" x14ac:dyDescent="0.25">
      <c r="A22" t="s">
        <v>142</v>
      </c>
      <c r="B22" s="55">
        <v>1</v>
      </c>
      <c r="C22" t="s">
        <v>119</v>
      </c>
      <c r="D22" t="s">
        <v>132</v>
      </c>
      <c r="E22" s="12">
        <v>3</v>
      </c>
      <c r="F22" s="12" t="s">
        <v>114</v>
      </c>
      <c r="G22" s="8">
        <v>1</v>
      </c>
      <c r="H22" s="8" t="s">
        <v>217</v>
      </c>
      <c r="I22" s="8" t="s">
        <v>152</v>
      </c>
      <c r="K22" s="20" t="s">
        <v>99</v>
      </c>
    </row>
    <row r="23" spans="1:11" x14ac:dyDescent="0.25">
      <c r="A23" s="18" t="s">
        <v>141</v>
      </c>
      <c r="B23" s="55">
        <v>1</v>
      </c>
      <c r="C23" t="s">
        <v>128</v>
      </c>
      <c r="D23" t="s">
        <v>132</v>
      </c>
      <c r="E23" s="12">
        <v>3</v>
      </c>
      <c r="F23" s="12" t="s">
        <v>129</v>
      </c>
      <c r="G23" s="8">
        <v>0</v>
      </c>
      <c r="H23" s="8" t="s">
        <v>217</v>
      </c>
      <c r="I23" s="8" t="s">
        <v>152</v>
      </c>
      <c r="K23" s="20" t="s">
        <v>100</v>
      </c>
    </row>
    <row r="24" spans="1:11" x14ac:dyDescent="0.25">
      <c r="A24" s="19"/>
      <c r="B24" s="55">
        <v>1</v>
      </c>
      <c r="C24" t="s">
        <v>119</v>
      </c>
      <c r="D24" t="s">
        <v>132</v>
      </c>
      <c r="E24" s="12"/>
      <c r="F24" s="12" t="s">
        <v>114</v>
      </c>
      <c r="G24" s="8">
        <v>0</v>
      </c>
      <c r="H24" s="8"/>
      <c r="I24" s="8" t="s">
        <v>157</v>
      </c>
      <c r="J24" t="s">
        <v>127</v>
      </c>
      <c r="K24" s="20"/>
    </row>
    <row r="25" spans="1:11" x14ac:dyDescent="0.25">
      <c r="A25" t="s">
        <v>235</v>
      </c>
      <c r="B25" s="55">
        <v>1</v>
      </c>
      <c r="C25" t="s">
        <v>119</v>
      </c>
      <c r="D25" t="s">
        <v>132</v>
      </c>
      <c r="E25" s="12"/>
      <c r="F25" s="12" t="s">
        <v>114</v>
      </c>
      <c r="G25" s="8">
        <v>0</v>
      </c>
      <c r="H25" s="8" t="s">
        <v>220</v>
      </c>
      <c r="I25" s="8" t="s">
        <v>150</v>
      </c>
      <c r="K25" s="20" t="s">
        <v>234</v>
      </c>
    </row>
    <row r="26" spans="1:11" x14ac:dyDescent="0.25">
      <c r="A26" t="s">
        <v>143</v>
      </c>
      <c r="B26" s="55">
        <v>1</v>
      </c>
      <c r="C26" t="s">
        <v>119</v>
      </c>
      <c r="D26" t="s">
        <v>133</v>
      </c>
      <c r="E26" s="12">
        <v>2</v>
      </c>
      <c r="F26" s="12" t="s">
        <v>114</v>
      </c>
      <c r="G26" s="8">
        <v>0</v>
      </c>
      <c r="H26" s="8" t="s">
        <v>217</v>
      </c>
      <c r="I26" s="8" t="s">
        <v>151</v>
      </c>
      <c r="K26" s="20" t="s">
        <v>101</v>
      </c>
    </row>
    <row r="27" spans="1:11" x14ac:dyDescent="0.25">
      <c r="A27" t="s">
        <v>144</v>
      </c>
      <c r="B27" s="55">
        <v>1</v>
      </c>
      <c r="C27" t="s">
        <v>119</v>
      </c>
      <c r="D27" t="s">
        <v>133</v>
      </c>
      <c r="E27" s="12">
        <v>5</v>
      </c>
      <c r="F27" s="12" t="s">
        <v>114</v>
      </c>
      <c r="G27" s="8">
        <v>0</v>
      </c>
      <c r="H27" s="8" t="s">
        <v>218</v>
      </c>
      <c r="I27" s="8" t="s">
        <v>148</v>
      </c>
      <c r="K27" s="20" t="s">
        <v>102</v>
      </c>
    </row>
    <row r="28" spans="1:11" x14ac:dyDescent="0.25">
      <c r="A28" t="s">
        <v>230</v>
      </c>
      <c r="B28" s="55">
        <v>1</v>
      </c>
      <c r="C28" t="s">
        <v>119</v>
      </c>
      <c r="D28" t="s">
        <v>133</v>
      </c>
      <c r="E28" s="12">
        <v>2</v>
      </c>
      <c r="F28" s="12" t="s">
        <v>114</v>
      </c>
      <c r="G28" s="8">
        <v>0</v>
      </c>
      <c r="H28" s="8" t="s">
        <v>220</v>
      </c>
      <c r="I28" s="8" t="s">
        <v>150</v>
      </c>
      <c r="K28" s="20" t="s">
        <v>232</v>
      </c>
    </row>
    <row r="29" spans="1:11" x14ac:dyDescent="0.25">
      <c r="A29" s="19"/>
      <c r="B29" s="55">
        <v>1</v>
      </c>
      <c r="C29" t="s">
        <v>128</v>
      </c>
      <c r="D29" t="s">
        <v>133</v>
      </c>
      <c r="E29" s="12"/>
      <c r="F29" s="12" t="s">
        <v>114</v>
      </c>
      <c r="G29" s="8">
        <v>0</v>
      </c>
      <c r="H29" s="8"/>
      <c r="I29" s="8" t="s">
        <v>151</v>
      </c>
      <c r="J29" t="s">
        <v>127</v>
      </c>
      <c r="K29" s="20"/>
    </row>
    <row r="30" spans="1:11" x14ac:dyDescent="0.25">
      <c r="A30" t="s">
        <v>231</v>
      </c>
      <c r="B30" s="55">
        <v>1</v>
      </c>
      <c r="C30" t="s">
        <v>119</v>
      </c>
      <c r="D30" t="s">
        <v>133</v>
      </c>
      <c r="E30" s="12">
        <v>3</v>
      </c>
      <c r="F30" s="12" t="s">
        <v>114</v>
      </c>
      <c r="G30" s="8">
        <v>1</v>
      </c>
      <c r="H30" s="8" t="s">
        <v>217</v>
      </c>
      <c r="I30" s="8" t="s">
        <v>150</v>
      </c>
      <c r="K30" s="20" t="s">
        <v>233</v>
      </c>
    </row>
    <row r="31" spans="1:11" x14ac:dyDescent="0.25">
      <c r="A31" s="19"/>
      <c r="B31" s="55">
        <v>1</v>
      </c>
      <c r="C31" t="s">
        <v>112</v>
      </c>
      <c r="D31" t="s">
        <v>133</v>
      </c>
      <c r="E31" s="12"/>
      <c r="F31" s="12" t="s">
        <v>114</v>
      </c>
      <c r="G31" s="8">
        <v>0</v>
      </c>
      <c r="H31" s="8"/>
      <c r="I31" s="8" t="s">
        <v>150</v>
      </c>
      <c r="J31" t="s">
        <v>127</v>
      </c>
      <c r="K31" s="20"/>
    </row>
    <row r="32" spans="1:11" x14ac:dyDescent="0.25">
      <c r="A32" s="19"/>
      <c r="B32" s="55">
        <v>1</v>
      </c>
      <c r="C32" t="s">
        <v>119</v>
      </c>
      <c r="D32" t="s">
        <v>133</v>
      </c>
      <c r="E32" s="12"/>
      <c r="F32" s="12" t="s">
        <v>114</v>
      </c>
      <c r="G32" s="8">
        <v>0</v>
      </c>
      <c r="H32" s="8"/>
      <c r="I32" s="8" t="s">
        <v>157</v>
      </c>
      <c r="J32" t="s">
        <v>127</v>
      </c>
      <c r="K32" s="20"/>
    </row>
    <row r="33" spans="1:11" x14ac:dyDescent="0.25">
      <c r="A33" t="s">
        <v>145</v>
      </c>
      <c r="B33" s="55">
        <v>1</v>
      </c>
      <c r="C33" t="s">
        <v>119</v>
      </c>
      <c r="D33" t="s">
        <v>134</v>
      </c>
      <c r="E33" s="12">
        <v>3</v>
      </c>
      <c r="F33" s="12" t="s">
        <v>114</v>
      </c>
      <c r="G33" s="8">
        <v>0</v>
      </c>
      <c r="H33" s="8" t="s">
        <v>214</v>
      </c>
      <c r="I33" s="8" t="s">
        <v>151</v>
      </c>
      <c r="K33" s="20" t="s">
        <v>103</v>
      </c>
    </row>
    <row r="34" spans="1:11" x14ac:dyDescent="0.25">
      <c r="A34" t="s">
        <v>146</v>
      </c>
      <c r="B34" s="55">
        <v>1</v>
      </c>
      <c r="C34" t="s">
        <v>112</v>
      </c>
      <c r="D34" t="s">
        <v>134</v>
      </c>
      <c r="E34" s="12">
        <v>5</v>
      </c>
      <c r="F34" s="12" t="s">
        <v>114</v>
      </c>
      <c r="G34" s="8">
        <v>0</v>
      </c>
      <c r="H34" s="8" t="s">
        <v>219</v>
      </c>
      <c r="I34" s="8" t="s">
        <v>153</v>
      </c>
      <c r="K34" s="20" t="s">
        <v>104</v>
      </c>
    </row>
    <row r="35" spans="1:11" x14ac:dyDescent="0.25">
      <c r="A35" t="s">
        <v>147</v>
      </c>
      <c r="B35" s="55">
        <v>1</v>
      </c>
      <c r="C35" t="s">
        <v>119</v>
      </c>
      <c r="D35" t="s">
        <v>134</v>
      </c>
      <c r="E35" s="12">
        <v>2</v>
      </c>
      <c r="F35" s="12" t="s">
        <v>114</v>
      </c>
      <c r="G35" s="8">
        <v>1</v>
      </c>
      <c r="H35" s="8" t="s">
        <v>220</v>
      </c>
      <c r="I35" s="8" t="s">
        <v>150</v>
      </c>
      <c r="K35" s="20" t="s">
        <v>105</v>
      </c>
    </row>
    <row r="36" spans="1:11" x14ac:dyDescent="0.25">
      <c r="A36" s="19"/>
      <c r="B36" s="55">
        <v>1</v>
      </c>
      <c r="C36" t="s">
        <v>112</v>
      </c>
      <c r="D36" t="s">
        <v>134</v>
      </c>
      <c r="E36" s="12"/>
      <c r="F36" s="12" t="s">
        <v>114</v>
      </c>
      <c r="G36" s="8">
        <v>0</v>
      </c>
      <c r="H36" s="8"/>
      <c r="I36" s="8" t="s">
        <v>151</v>
      </c>
      <c r="J36" t="s">
        <v>127</v>
      </c>
      <c r="K36" s="20"/>
    </row>
    <row r="37" spans="1:11" x14ac:dyDescent="0.25">
      <c r="A37" s="19"/>
      <c r="B37" s="55">
        <v>1</v>
      </c>
      <c r="C37" t="s">
        <v>112</v>
      </c>
      <c r="D37" t="s">
        <v>134</v>
      </c>
      <c r="E37" s="12"/>
      <c r="F37" s="12" t="s">
        <v>114</v>
      </c>
      <c r="G37" s="8">
        <v>0</v>
      </c>
      <c r="H37" s="8"/>
      <c r="I37" s="8" t="s">
        <v>148</v>
      </c>
      <c r="J37" t="s">
        <v>127</v>
      </c>
      <c r="K37" s="20"/>
    </row>
    <row r="38" spans="1:11" x14ac:dyDescent="0.25">
      <c r="A38" s="19"/>
      <c r="B38" s="55">
        <v>1</v>
      </c>
      <c r="C38" t="s">
        <v>128</v>
      </c>
      <c r="D38" t="s">
        <v>134</v>
      </c>
      <c r="E38" s="12"/>
      <c r="F38" s="12" t="s">
        <v>114</v>
      </c>
      <c r="G38" s="8">
        <v>0</v>
      </c>
      <c r="H38" s="8"/>
      <c r="I38" s="8" t="s">
        <v>157</v>
      </c>
      <c r="J38" t="s">
        <v>127</v>
      </c>
      <c r="K38" s="20"/>
    </row>
    <row r="39" spans="1:11" x14ac:dyDescent="0.25">
      <c r="A39" t="s">
        <v>155</v>
      </c>
      <c r="B39" s="55">
        <v>1</v>
      </c>
      <c r="C39" t="s">
        <v>119</v>
      </c>
      <c r="D39" t="s">
        <v>136</v>
      </c>
      <c r="E39" s="12">
        <v>2</v>
      </c>
      <c r="F39" s="12" t="s">
        <v>156</v>
      </c>
      <c r="G39" s="8">
        <v>0</v>
      </c>
      <c r="H39" s="8" t="s">
        <v>220</v>
      </c>
      <c r="I39" s="8" t="s">
        <v>150</v>
      </c>
      <c r="K39" s="20" t="s">
        <v>106</v>
      </c>
    </row>
    <row r="40" spans="1:11" x14ac:dyDescent="0.25">
      <c r="A40" s="18" t="s">
        <v>141</v>
      </c>
      <c r="B40" s="55">
        <v>1</v>
      </c>
      <c r="C40" t="s">
        <v>128</v>
      </c>
      <c r="D40" t="s">
        <v>136</v>
      </c>
      <c r="E40" s="12">
        <v>3</v>
      </c>
      <c r="F40" s="12" t="s">
        <v>114</v>
      </c>
      <c r="G40" s="8">
        <v>0</v>
      </c>
      <c r="H40" s="8" t="s">
        <v>220</v>
      </c>
      <c r="I40" s="8" t="s">
        <v>157</v>
      </c>
      <c r="K40" s="20" t="s">
        <v>107</v>
      </c>
    </row>
    <row r="41" spans="1:11" x14ac:dyDescent="0.25">
      <c r="A41" s="18" t="s">
        <v>141</v>
      </c>
      <c r="B41" s="55">
        <v>1</v>
      </c>
      <c r="C41" t="s">
        <v>112</v>
      </c>
      <c r="D41" t="s">
        <v>136</v>
      </c>
      <c r="E41" s="12">
        <v>3</v>
      </c>
      <c r="F41" s="12" t="s">
        <v>114</v>
      </c>
      <c r="G41" s="8">
        <v>0</v>
      </c>
      <c r="H41" s="8" t="s">
        <v>216</v>
      </c>
      <c r="I41" s="8" t="s">
        <v>148</v>
      </c>
      <c r="K41" s="20" t="s">
        <v>108</v>
      </c>
    </row>
    <row r="42" spans="1:11" x14ac:dyDescent="0.25">
      <c r="A42" s="19"/>
      <c r="B42" s="55">
        <v>1</v>
      </c>
      <c r="C42" t="s">
        <v>119</v>
      </c>
      <c r="D42" t="s">
        <v>136</v>
      </c>
      <c r="E42" s="12"/>
      <c r="F42" s="12"/>
      <c r="G42" s="8">
        <v>0</v>
      </c>
      <c r="H42" s="8"/>
      <c r="I42" s="8" t="s">
        <v>157</v>
      </c>
      <c r="J42" t="s">
        <v>127</v>
      </c>
      <c r="K42" s="20"/>
    </row>
    <row r="43" spans="1:11" x14ac:dyDescent="0.25">
      <c r="A43" t="s">
        <v>158</v>
      </c>
      <c r="B43" s="55">
        <v>1</v>
      </c>
      <c r="C43" t="s">
        <v>119</v>
      </c>
      <c r="D43" t="s">
        <v>135</v>
      </c>
      <c r="E43" s="12">
        <v>3</v>
      </c>
      <c r="F43" s="12" t="s">
        <v>114</v>
      </c>
      <c r="G43" s="8">
        <v>1</v>
      </c>
      <c r="H43" s="8" t="s">
        <v>216</v>
      </c>
      <c r="I43" s="8" t="s">
        <v>157</v>
      </c>
      <c r="K43" s="20" t="s">
        <v>109</v>
      </c>
    </row>
    <row r="44" spans="1:11" x14ac:dyDescent="0.25">
      <c r="A44" t="s">
        <v>159</v>
      </c>
      <c r="B44" s="55">
        <v>1</v>
      </c>
      <c r="C44" t="s">
        <v>119</v>
      </c>
      <c r="D44" t="s">
        <v>135</v>
      </c>
      <c r="E44" s="12">
        <v>2</v>
      </c>
      <c r="F44" s="12" t="s">
        <v>114</v>
      </c>
      <c r="G44" s="8">
        <v>0</v>
      </c>
      <c r="H44" s="8" t="s">
        <v>218</v>
      </c>
      <c r="I44" s="8" t="s">
        <v>150</v>
      </c>
      <c r="K44" s="20" t="s">
        <v>163</v>
      </c>
    </row>
    <row r="45" spans="1:11" x14ac:dyDescent="0.25">
      <c r="A45" t="s">
        <v>160</v>
      </c>
      <c r="B45" s="55">
        <v>1</v>
      </c>
      <c r="C45" t="s">
        <v>128</v>
      </c>
      <c r="D45" t="s">
        <v>135</v>
      </c>
      <c r="E45" s="12">
        <v>4</v>
      </c>
      <c r="F45" s="12" t="s">
        <v>114</v>
      </c>
      <c r="G45" s="8">
        <v>0</v>
      </c>
      <c r="H45" s="8" t="s">
        <v>217</v>
      </c>
      <c r="I45" s="8" t="s">
        <v>153</v>
      </c>
      <c r="K45" s="20" t="s">
        <v>110</v>
      </c>
    </row>
    <row r="46" spans="1:11" x14ac:dyDescent="0.25">
      <c r="A46" s="19"/>
      <c r="B46" s="55">
        <v>1</v>
      </c>
      <c r="C46" t="s">
        <v>112</v>
      </c>
      <c r="D46" t="s">
        <v>135</v>
      </c>
      <c r="E46" s="12"/>
      <c r="F46" s="12"/>
      <c r="G46" s="8">
        <v>0</v>
      </c>
      <c r="H46" s="8"/>
      <c r="I46" s="8" t="s">
        <v>154</v>
      </c>
      <c r="J46" t="s">
        <v>127</v>
      </c>
      <c r="K46" s="20"/>
    </row>
    <row r="47" spans="1:11" x14ac:dyDescent="0.25">
      <c r="A47" s="18" t="s">
        <v>141</v>
      </c>
      <c r="B47" s="55">
        <v>1</v>
      </c>
      <c r="C47" t="s">
        <v>128</v>
      </c>
      <c r="D47" t="s">
        <v>137</v>
      </c>
      <c r="E47" s="12">
        <v>6</v>
      </c>
      <c r="F47" s="12" t="s">
        <v>114</v>
      </c>
      <c r="G47" s="8">
        <v>0</v>
      </c>
      <c r="H47" s="8" t="s">
        <v>215</v>
      </c>
      <c r="I47" s="8" t="s">
        <v>154</v>
      </c>
      <c r="K47" s="20" t="s">
        <v>111</v>
      </c>
    </row>
    <row r="48" spans="1:11" x14ac:dyDescent="0.25">
      <c r="A48" s="19"/>
      <c r="B48" s="55">
        <v>1</v>
      </c>
      <c r="C48" t="s">
        <v>128</v>
      </c>
      <c r="D48" t="s">
        <v>137</v>
      </c>
      <c r="E48" s="12"/>
      <c r="F48" s="12"/>
      <c r="G48" s="8">
        <v>0</v>
      </c>
      <c r="H48" s="8"/>
      <c r="I48" s="8" t="s">
        <v>148</v>
      </c>
      <c r="J48" t="s">
        <v>127</v>
      </c>
      <c r="K48" s="20"/>
    </row>
    <row r="49" spans="1:11" x14ac:dyDescent="0.25">
      <c r="A49" s="19"/>
      <c r="B49" s="55">
        <v>1</v>
      </c>
      <c r="C49" t="s">
        <v>119</v>
      </c>
      <c r="D49" t="s">
        <v>137</v>
      </c>
      <c r="E49" s="12"/>
      <c r="F49" s="12"/>
      <c r="G49" s="8">
        <v>1</v>
      </c>
      <c r="H49" s="8"/>
      <c r="I49" s="8" t="s">
        <v>154</v>
      </c>
      <c r="J49" t="s">
        <v>127</v>
      </c>
      <c r="K49" s="20"/>
    </row>
    <row r="50" spans="1:11" x14ac:dyDescent="0.25">
      <c r="A50" t="s">
        <v>164</v>
      </c>
      <c r="B50" s="55">
        <v>2</v>
      </c>
      <c r="C50" t="s">
        <v>112</v>
      </c>
      <c r="D50" t="s">
        <v>113</v>
      </c>
      <c r="E50" s="12">
        <v>8</v>
      </c>
      <c r="F50" s="12" t="s">
        <v>114</v>
      </c>
      <c r="G50" s="8">
        <v>0</v>
      </c>
      <c r="H50" s="8" t="s">
        <v>219</v>
      </c>
      <c r="I50" s="8" t="s">
        <v>148</v>
      </c>
      <c r="K50" s="20" t="s">
        <v>222</v>
      </c>
    </row>
    <row r="51" spans="1:11" x14ac:dyDescent="0.25">
      <c r="A51" s="18" t="s">
        <v>141</v>
      </c>
      <c r="B51" s="55">
        <v>2</v>
      </c>
      <c r="C51" t="s">
        <v>119</v>
      </c>
      <c r="D51" t="s">
        <v>113</v>
      </c>
      <c r="E51" s="12">
        <v>6</v>
      </c>
      <c r="F51" s="12" t="s">
        <v>114</v>
      </c>
      <c r="G51" s="8">
        <v>1</v>
      </c>
      <c r="H51" s="8" t="s">
        <v>217</v>
      </c>
      <c r="I51" s="8" t="s">
        <v>148</v>
      </c>
      <c r="K51" s="20" t="s">
        <v>212</v>
      </c>
    </row>
    <row r="52" spans="1:11" x14ac:dyDescent="0.25">
      <c r="A52" s="19"/>
      <c r="B52" s="55">
        <v>2</v>
      </c>
      <c r="D52" t="s">
        <v>113</v>
      </c>
      <c r="E52" s="12"/>
      <c r="F52" s="12"/>
      <c r="G52" s="8">
        <v>0</v>
      </c>
      <c r="H52" s="8"/>
      <c r="I52" s="8" t="s">
        <v>154</v>
      </c>
      <c r="J52" t="s">
        <v>127</v>
      </c>
      <c r="K52" s="20"/>
    </row>
    <row r="53" spans="1:11" x14ac:dyDescent="0.25">
      <c r="A53" s="19"/>
      <c r="B53" s="55">
        <v>2</v>
      </c>
      <c r="D53" t="s">
        <v>113</v>
      </c>
      <c r="E53" s="12"/>
      <c r="F53" s="12"/>
      <c r="G53" s="8">
        <v>0</v>
      </c>
      <c r="H53" s="8"/>
      <c r="I53" s="8" t="s">
        <v>150</v>
      </c>
      <c r="J53" t="s">
        <v>127</v>
      </c>
      <c r="K53" s="20"/>
    </row>
    <row r="54" spans="1:11" x14ac:dyDescent="0.25">
      <c r="A54" s="19"/>
      <c r="B54" s="55">
        <v>2</v>
      </c>
      <c r="D54" t="s">
        <v>113</v>
      </c>
      <c r="E54" s="12"/>
      <c r="F54" s="12"/>
      <c r="G54" s="8">
        <v>0</v>
      </c>
      <c r="H54" s="8"/>
      <c r="I54" s="8" t="s">
        <v>157</v>
      </c>
      <c r="J54" t="s">
        <v>127</v>
      </c>
      <c r="K54" s="20"/>
    </row>
    <row r="55" spans="1:11" x14ac:dyDescent="0.25">
      <c r="A55" t="s">
        <v>166</v>
      </c>
      <c r="B55" s="55">
        <v>2</v>
      </c>
      <c r="C55" t="s">
        <v>119</v>
      </c>
      <c r="D55" t="s">
        <v>130</v>
      </c>
      <c r="E55" s="12">
        <v>3</v>
      </c>
      <c r="F55" s="12" t="s">
        <v>114</v>
      </c>
      <c r="G55" s="8">
        <v>0</v>
      </c>
      <c r="H55" s="8" t="s">
        <v>220</v>
      </c>
      <c r="I55" s="8" t="s">
        <v>151</v>
      </c>
      <c r="K55" s="20" t="s">
        <v>165</v>
      </c>
    </row>
    <row r="56" spans="1:11" x14ac:dyDescent="0.25">
      <c r="A56" t="s">
        <v>167</v>
      </c>
      <c r="B56" s="55">
        <v>2</v>
      </c>
      <c r="C56" t="s">
        <v>112</v>
      </c>
      <c r="D56" t="s">
        <v>130</v>
      </c>
      <c r="E56" s="12">
        <v>8</v>
      </c>
      <c r="F56" s="12" t="s">
        <v>114</v>
      </c>
      <c r="G56" s="8">
        <v>0</v>
      </c>
      <c r="H56" s="8" t="s">
        <v>214</v>
      </c>
      <c r="I56" s="8" t="s">
        <v>148</v>
      </c>
      <c r="K56" s="20" t="s">
        <v>223</v>
      </c>
    </row>
    <row r="57" spans="1:11" x14ac:dyDescent="0.25">
      <c r="A57" s="18" t="s">
        <v>141</v>
      </c>
      <c r="B57" s="55">
        <v>2</v>
      </c>
      <c r="C57" t="s">
        <v>128</v>
      </c>
      <c r="D57" t="s">
        <v>130</v>
      </c>
      <c r="E57" s="12">
        <v>5</v>
      </c>
      <c r="F57" s="12" t="s">
        <v>114</v>
      </c>
      <c r="G57" s="8">
        <v>0</v>
      </c>
      <c r="H57" s="8" t="s">
        <v>215</v>
      </c>
      <c r="I57" s="8" t="s">
        <v>154</v>
      </c>
      <c r="J57" t="s">
        <v>127</v>
      </c>
      <c r="K57" s="20" t="s">
        <v>229</v>
      </c>
    </row>
    <row r="58" spans="1:11" x14ac:dyDescent="0.25">
      <c r="A58" s="19"/>
      <c r="B58" s="55">
        <v>2</v>
      </c>
      <c r="D58" t="s">
        <v>130</v>
      </c>
      <c r="E58" s="12"/>
      <c r="F58" s="12"/>
      <c r="G58" s="8">
        <v>0</v>
      </c>
      <c r="H58" s="8"/>
      <c r="I58" s="8" t="s">
        <v>152</v>
      </c>
      <c r="J58" t="s">
        <v>127</v>
      </c>
      <c r="K58" s="20"/>
    </row>
    <row r="59" spans="1:11" x14ac:dyDescent="0.25">
      <c r="A59" t="s">
        <v>227</v>
      </c>
      <c r="B59" s="55">
        <v>2</v>
      </c>
      <c r="C59" t="s">
        <v>119</v>
      </c>
      <c r="D59" t="s">
        <v>130</v>
      </c>
      <c r="E59" s="12">
        <v>6</v>
      </c>
      <c r="F59" s="12" t="s">
        <v>114</v>
      </c>
      <c r="G59" s="8">
        <v>0</v>
      </c>
      <c r="H59" s="8" t="s">
        <v>214</v>
      </c>
      <c r="I59" s="8" t="s">
        <v>148</v>
      </c>
      <c r="K59" s="20" t="s">
        <v>228</v>
      </c>
    </row>
    <row r="60" spans="1:11" x14ac:dyDescent="0.25">
      <c r="A60" t="s">
        <v>169</v>
      </c>
      <c r="B60" s="55">
        <v>2</v>
      </c>
      <c r="C60" t="s">
        <v>128</v>
      </c>
      <c r="D60" t="s">
        <v>131</v>
      </c>
      <c r="E60" s="12">
        <v>4</v>
      </c>
      <c r="F60" s="12" t="s">
        <v>114</v>
      </c>
      <c r="G60" s="8">
        <v>0</v>
      </c>
      <c r="H60" s="8" t="s">
        <v>217</v>
      </c>
      <c r="I60" s="8" t="s">
        <v>153</v>
      </c>
      <c r="K60" s="20" t="s">
        <v>168</v>
      </c>
    </row>
    <row r="61" spans="1:11" x14ac:dyDescent="0.25">
      <c r="A61" t="s">
        <v>170</v>
      </c>
      <c r="B61" s="55">
        <v>2</v>
      </c>
      <c r="C61" t="s">
        <v>112</v>
      </c>
      <c r="D61" t="s">
        <v>131</v>
      </c>
      <c r="E61" s="12">
        <v>8</v>
      </c>
      <c r="F61" s="12" t="s">
        <v>114</v>
      </c>
      <c r="G61" s="8">
        <v>0</v>
      </c>
      <c r="H61" s="8" t="s">
        <v>217</v>
      </c>
      <c r="I61" s="8" t="s">
        <v>148</v>
      </c>
      <c r="K61" s="20" t="s">
        <v>221</v>
      </c>
    </row>
    <row r="62" spans="1:11" x14ac:dyDescent="0.25">
      <c r="A62" s="19"/>
      <c r="B62" s="55">
        <v>2</v>
      </c>
      <c r="D62" t="s">
        <v>131</v>
      </c>
      <c r="E62" s="12"/>
      <c r="F62" s="12"/>
      <c r="G62" s="8">
        <v>0</v>
      </c>
      <c r="H62" s="8"/>
      <c r="I62" s="8" t="s">
        <v>151</v>
      </c>
      <c r="J62" t="s">
        <v>127</v>
      </c>
      <c r="K62" s="20"/>
    </row>
    <row r="63" spans="1:11" x14ac:dyDescent="0.25">
      <c r="A63" s="19"/>
      <c r="B63" s="55">
        <v>2</v>
      </c>
      <c r="D63" t="s">
        <v>131</v>
      </c>
      <c r="E63" s="12"/>
      <c r="F63" s="12"/>
      <c r="G63" s="8">
        <v>0</v>
      </c>
      <c r="H63" s="8"/>
      <c r="I63" s="8" t="s">
        <v>154</v>
      </c>
      <c r="J63" t="s">
        <v>127</v>
      </c>
      <c r="K63" s="20"/>
    </row>
    <row r="64" spans="1:11" x14ac:dyDescent="0.25">
      <c r="A64" s="19"/>
      <c r="B64" s="55">
        <v>2</v>
      </c>
      <c r="D64" t="s">
        <v>131</v>
      </c>
      <c r="E64" s="12"/>
      <c r="F64" s="12"/>
      <c r="G64" s="8">
        <v>0</v>
      </c>
      <c r="H64" s="8"/>
      <c r="I64" s="8" t="s">
        <v>148</v>
      </c>
      <c r="J64" t="s">
        <v>127</v>
      </c>
      <c r="K64" s="20"/>
    </row>
    <row r="65" spans="1:11" x14ac:dyDescent="0.25">
      <c r="A65" s="18" t="s">
        <v>141</v>
      </c>
      <c r="B65" s="55">
        <v>2</v>
      </c>
      <c r="C65" t="s">
        <v>119</v>
      </c>
      <c r="D65" t="s">
        <v>132</v>
      </c>
      <c r="E65" s="12">
        <v>5</v>
      </c>
      <c r="F65" s="12" t="s">
        <v>114</v>
      </c>
      <c r="G65" s="8">
        <v>1</v>
      </c>
      <c r="H65" s="8" t="s">
        <v>218</v>
      </c>
      <c r="I65" s="8" t="s">
        <v>157</v>
      </c>
      <c r="K65" s="20" t="s">
        <v>172</v>
      </c>
    </row>
    <row r="66" spans="1:11" x14ac:dyDescent="0.25">
      <c r="A66" s="18" t="s">
        <v>141</v>
      </c>
      <c r="B66" s="55">
        <v>2</v>
      </c>
      <c r="C66" t="s">
        <v>112</v>
      </c>
      <c r="D66" t="s">
        <v>132</v>
      </c>
      <c r="E66" s="12">
        <v>4</v>
      </c>
      <c r="F66" s="12" t="s">
        <v>114</v>
      </c>
      <c r="G66" s="8">
        <v>0</v>
      </c>
      <c r="H66" s="8" t="s">
        <v>217</v>
      </c>
      <c r="I66" s="8" t="s">
        <v>151</v>
      </c>
      <c r="K66" s="20" t="s">
        <v>171</v>
      </c>
    </row>
    <row r="67" spans="1:11" x14ac:dyDescent="0.25">
      <c r="A67" s="19"/>
      <c r="B67" s="55">
        <v>2</v>
      </c>
      <c r="D67" t="s">
        <v>132</v>
      </c>
      <c r="E67" s="12"/>
      <c r="F67" s="12"/>
      <c r="G67" s="8">
        <v>0</v>
      </c>
      <c r="H67" s="8"/>
      <c r="I67" s="8" t="s">
        <v>148</v>
      </c>
      <c r="J67" t="s">
        <v>127</v>
      </c>
      <c r="K67" s="20"/>
    </row>
    <row r="68" spans="1:11" x14ac:dyDescent="0.25">
      <c r="A68" s="19"/>
      <c r="B68" s="55">
        <v>2</v>
      </c>
      <c r="D68" t="s">
        <v>132</v>
      </c>
      <c r="E68" s="12"/>
      <c r="F68" s="12"/>
      <c r="G68" s="8">
        <v>0</v>
      </c>
      <c r="H68" s="8"/>
      <c r="I68" s="8"/>
      <c r="J68" t="s">
        <v>127</v>
      </c>
      <c r="K68" s="20"/>
    </row>
    <row r="69" spans="1:11" x14ac:dyDescent="0.25">
      <c r="A69" s="19"/>
      <c r="B69" s="55">
        <v>2</v>
      </c>
      <c r="D69" t="s">
        <v>132</v>
      </c>
      <c r="E69" s="12"/>
      <c r="F69" s="12"/>
      <c r="G69" s="8">
        <v>0</v>
      </c>
      <c r="H69" s="8"/>
      <c r="I69" s="8"/>
      <c r="J69" t="s">
        <v>127</v>
      </c>
      <c r="K69" s="20"/>
    </row>
    <row r="70" spans="1:11" x14ac:dyDescent="0.25">
      <c r="A70" s="18" t="s">
        <v>141</v>
      </c>
      <c r="B70" s="55">
        <v>2</v>
      </c>
      <c r="C70" t="s">
        <v>128</v>
      </c>
      <c r="D70" t="s">
        <v>133</v>
      </c>
      <c r="E70" s="12">
        <v>5</v>
      </c>
      <c r="F70" s="12" t="s">
        <v>114</v>
      </c>
      <c r="G70" s="8">
        <v>0</v>
      </c>
      <c r="H70" s="8" t="s">
        <v>218</v>
      </c>
      <c r="I70" s="8" t="s">
        <v>154</v>
      </c>
      <c r="K70" s="20" t="s">
        <v>186</v>
      </c>
    </row>
    <row r="71" spans="1:11" x14ac:dyDescent="0.25">
      <c r="A71" s="21"/>
      <c r="B71" s="55">
        <v>2</v>
      </c>
      <c r="C71" t="s">
        <v>112</v>
      </c>
      <c r="D71" t="s">
        <v>133</v>
      </c>
      <c r="E71" s="12"/>
      <c r="F71" s="12"/>
      <c r="G71" s="8">
        <v>0</v>
      </c>
      <c r="H71" s="8"/>
      <c r="I71" s="8"/>
      <c r="J71" t="s">
        <v>173</v>
      </c>
      <c r="K71" s="20"/>
    </row>
    <row r="72" spans="1:11" x14ac:dyDescent="0.25">
      <c r="A72" t="s">
        <v>185</v>
      </c>
      <c r="B72" s="55">
        <v>2</v>
      </c>
      <c r="C72" t="s">
        <v>119</v>
      </c>
      <c r="D72" t="s">
        <v>133</v>
      </c>
      <c r="E72" s="12">
        <v>3</v>
      </c>
      <c r="F72" s="12" t="s">
        <v>114</v>
      </c>
      <c r="G72" s="8">
        <v>0</v>
      </c>
      <c r="H72" s="8" t="s">
        <v>217</v>
      </c>
      <c r="I72" s="8" t="s">
        <v>151</v>
      </c>
      <c r="K72" s="20" t="s">
        <v>174</v>
      </c>
    </row>
    <row r="73" spans="1:11" x14ac:dyDescent="0.25">
      <c r="A73" t="s">
        <v>184</v>
      </c>
      <c r="B73" s="55">
        <v>2</v>
      </c>
      <c r="C73" t="s">
        <v>119</v>
      </c>
      <c r="D73" t="s">
        <v>133</v>
      </c>
      <c r="E73" s="12">
        <v>4</v>
      </c>
      <c r="F73" s="12" t="s">
        <v>114</v>
      </c>
      <c r="G73" s="8">
        <v>0</v>
      </c>
      <c r="H73" s="8" t="s">
        <v>217</v>
      </c>
      <c r="I73" s="8" t="s">
        <v>151</v>
      </c>
      <c r="K73" s="20" t="s">
        <v>175</v>
      </c>
    </row>
    <row r="74" spans="1:11" x14ac:dyDescent="0.25">
      <c r="A74" s="19"/>
      <c r="B74" s="55">
        <v>2</v>
      </c>
      <c r="D74" t="s">
        <v>133</v>
      </c>
      <c r="E74" s="12"/>
      <c r="F74" s="12"/>
      <c r="G74" s="8">
        <v>0</v>
      </c>
      <c r="H74" s="8"/>
      <c r="I74" s="8" t="s">
        <v>148</v>
      </c>
      <c r="J74" t="s">
        <v>127</v>
      </c>
      <c r="K74" s="20"/>
    </row>
    <row r="75" spans="1:11" x14ac:dyDescent="0.25">
      <c r="A75" s="18" t="s">
        <v>141</v>
      </c>
      <c r="B75" s="55">
        <v>2</v>
      </c>
      <c r="C75" t="s">
        <v>119</v>
      </c>
      <c r="D75" t="s">
        <v>134</v>
      </c>
      <c r="E75" s="12">
        <v>7</v>
      </c>
      <c r="F75" s="12" t="s">
        <v>114</v>
      </c>
      <c r="G75" s="8">
        <v>1</v>
      </c>
      <c r="H75" s="8" t="s">
        <v>216</v>
      </c>
      <c r="I75" s="8" t="s">
        <v>154</v>
      </c>
      <c r="K75" s="20" t="s">
        <v>176</v>
      </c>
    </row>
    <row r="76" spans="1:11" x14ac:dyDescent="0.25">
      <c r="A76" s="18" t="s">
        <v>141</v>
      </c>
      <c r="B76" s="55">
        <v>2</v>
      </c>
      <c r="C76" t="s">
        <v>112</v>
      </c>
      <c r="D76" t="s">
        <v>134</v>
      </c>
      <c r="E76" s="12">
        <v>4</v>
      </c>
      <c r="F76" s="12" t="s">
        <v>114</v>
      </c>
      <c r="G76" s="8">
        <v>0</v>
      </c>
      <c r="H76" s="8" t="s">
        <v>215</v>
      </c>
      <c r="I76" s="8" t="s">
        <v>151</v>
      </c>
      <c r="K76" s="20" t="s">
        <v>177</v>
      </c>
    </row>
    <row r="77" spans="1:11" x14ac:dyDescent="0.25">
      <c r="A77" s="18" t="s">
        <v>141</v>
      </c>
      <c r="B77" s="55">
        <v>2</v>
      </c>
      <c r="C77" t="s">
        <v>112</v>
      </c>
      <c r="D77" t="s">
        <v>134</v>
      </c>
      <c r="E77" s="12">
        <v>5</v>
      </c>
      <c r="F77" s="12" t="s">
        <v>114</v>
      </c>
      <c r="G77" s="8">
        <v>0</v>
      </c>
      <c r="H77" s="8" t="s">
        <v>219</v>
      </c>
      <c r="I77" s="8" t="s">
        <v>153</v>
      </c>
      <c r="K77" s="20" t="s">
        <v>178</v>
      </c>
    </row>
    <row r="78" spans="1:11" x14ac:dyDescent="0.25">
      <c r="A78" s="18" t="s">
        <v>141</v>
      </c>
      <c r="B78" s="55">
        <v>2</v>
      </c>
      <c r="C78" t="s">
        <v>128</v>
      </c>
      <c r="D78" t="s">
        <v>134</v>
      </c>
      <c r="E78" s="12">
        <v>4</v>
      </c>
      <c r="F78" s="12" t="s">
        <v>129</v>
      </c>
      <c r="G78" s="8">
        <v>0</v>
      </c>
      <c r="H78" s="8" t="s">
        <v>217</v>
      </c>
      <c r="I78" s="8" t="s">
        <v>152</v>
      </c>
      <c r="K78" s="20" t="s">
        <v>179</v>
      </c>
    </row>
    <row r="79" spans="1:11" x14ac:dyDescent="0.25">
      <c r="A79" s="19"/>
      <c r="B79" s="55">
        <v>2</v>
      </c>
      <c r="D79" t="s">
        <v>134</v>
      </c>
      <c r="E79" s="12"/>
      <c r="F79" s="12"/>
      <c r="G79" s="8">
        <v>0</v>
      </c>
      <c r="H79" s="8"/>
      <c r="I79" s="8"/>
      <c r="J79" t="s">
        <v>127</v>
      </c>
      <c r="K79" s="20"/>
    </row>
    <row r="80" spans="1:11" x14ac:dyDescent="0.25">
      <c r="A80" s="18" t="s">
        <v>141</v>
      </c>
      <c r="B80" s="55">
        <v>2</v>
      </c>
      <c r="C80" t="s">
        <v>119</v>
      </c>
      <c r="D80" t="s">
        <v>136</v>
      </c>
      <c r="E80" s="12">
        <v>6</v>
      </c>
      <c r="F80" s="12" t="s">
        <v>114</v>
      </c>
      <c r="G80" s="8">
        <v>0</v>
      </c>
      <c r="H80" s="8" t="s">
        <v>215</v>
      </c>
      <c r="I80" s="8" t="s">
        <v>154</v>
      </c>
      <c r="K80" s="20" t="s">
        <v>224</v>
      </c>
    </row>
    <row r="81" spans="1:11" x14ac:dyDescent="0.25">
      <c r="A81" s="18" t="s">
        <v>141</v>
      </c>
      <c r="B81" s="55">
        <v>2</v>
      </c>
      <c r="C81" t="s">
        <v>128</v>
      </c>
      <c r="D81" t="s">
        <v>136</v>
      </c>
      <c r="E81" s="12">
        <v>5</v>
      </c>
      <c r="F81" s="12" t="s">
        <v>129</v>
      </c>
      <c r="G81" s="8">
        <v>0</v>
      </c>
      <c r="H81" s="8" t="s">
        <v>220</v>
      </c>
      <c r="I81" s="8" t="s">
        <v>157</v>
      </c>
      <c r="K81" s="20" t="s">
        <v>225</v>
      </c>
    </row>
    <row r="82" spans="1:11" x14ac:dyDescent="0.25">
      <c r="A82" s="19"/>
      <c r="B82" s="55">
        <v>2</v>
      </c>
      <c r="D82" t="s">
        <v>136</v>
      </c>
      <c r="E82" s="12"/>
      <c r="F82" s="12"/>
      <c r="G82" s="8">
        <v>0</v>
      </c>
      <c r="H82" s="8"/>
      <c r="I82" s="8"/>
      <c r="J82" t="s">
        <v>127</v>
      </c>
      <c r="K82" s="20"/>
    </row>
    <row r="83" spans="1:11" x14ac:dyDescent="0.25">
      <c r="A83" s="19"/>
      <c r="B83" s="55">
        <v>2</v>
      </c>
      <c r="D83" t="s">
        <v>136</v>
      </c>
      <c r="E83" s="12"/>
      <c r="F83" s="12"/>
      <c r="G83" s="8">
        <v>0</v>
      </c>
      <c r="H83" s="8"/>
      <c r="I83" s="8"/>
      <c r="J83" t="s">
        <v>127</v>
      </c>
      <c r="K83" s="20"/>
    </row>
    <row r="84" spans="1:11" x14ac:dyDescent="0.25">
      <c r="A84" s="18" t="s">
        <v>141</v>
      </c>
      <c r="B84" s="55">
        <v>2</v>
      </c>
      <c r="C84" t="s">
        <v>119</v>
      </c>
      <c r="D84" t="s">
        <v>135</v>
      </c>
      <c r="E84" s="12">
        <v>4</v>
      </c>
      <c r="F84" s="12" t="s">
        <v>114</v>
      </c>
      <c r="G84" s="8">
        <v>0</v>
      </c>
      <c r="H84" s="8" t="s">
        <v>217</v>
      </c>
      <c r="I84" s="8" t="s">
        <v>150</v>
      </c>
      <c r="K84" s="20" t="s">
        <v>180</v>
      </c>
    </row>
    <row r="85" spans="1:11" x14ac:dyDescent="0.25">
      <c r="A85" t="s">
        <v>183</v>
      </c>
      <c r="B85" s="55">
        <v>2</v>
      </c>
      <c r="C85" t="s">
        <v>119</v>
      </c>
      <c r="D85" t="s">
        <v>135</v>
      </c>
      <c r="E85" s="12">
        <v>5</v>
      </c>
      <c r="F85" s="12" t="s">
        <v>114</v>
      </c>
      <c r="G85" s="8">
        <v>1</v>
      </c>
      <c r="H85" s="8" t="s">
        <v>218</v>
      </c>
      <c r="I85" s="8" t="s">
        <v>148</v>
      </c>
      <c r="K85" s="20" t="s">
        <v>226</v>
      </c>
    </row>
    <row r="86" spans="1:11" x14ac:dyDescent="0.25">
      <c r="A86" s="19"/>
      <c r="B86" s="55">
        <v>2</v>
      </c>
      <c r="D86" t="s">
        <v>135</v>
      </c>
      <c r="E86" s="12"/>
      <c r="F86" s="12"/>
      <c r="G86" s="8">
        <v>0</v>
      </c>
      <c r="H86" s="8"/>
      <c r="I86" s="8"/>
      <c r="J86" t="s">
        <v>127</v>
      </c>
      <c r="K86" s="20"/>
    </row>
    <row r="87" spans="1:11" x14ac:dyDescent="0.25">
      <c r="A87" s="19"/>
      <c r="B87" s="55">
        <v>2</v>
      </c>
      <c r="D87" t="s">
        <v>135</v>
      </c>
      <c r="E87" s="12"/>
      <c r="F87" s="12"/>
      <c r="G87" s="8">
        <v>0</v>
      </c>
      <c r="H87" s="8"/>
      <c r="I87" s="8"/>
      <c r="J87" t="s">
        <v>127</v>
      </c>
      <c r="K87" s="20"/>
    </row>
    <row r="88" spans="1:11" x14ac:dyDescent="0.25">
      <c r="A88" t="s">
        <v>187</v>
      </c>
      <c r="B88" s="55">
        <v>2</v>
      </c>
      <c r="C88" t="s">
        <v>119</v>
      </c>
      <c r="D88" t="s">
        <v>137</v>
      </c>
      <c r="E88" s="12">
        <v>3</v>
      </c>
      <c r="F88" s="12" t="s">
        <v>114</v>
      </c>
      <c r="G88" s="8">
        <v>0</v>
      </c>
      <c r="H88" s="8" t="s">
        <v>217</v>
      </c>
      <c r="I88" s="8" t="s">
        <v>157</v>
      </c>
      <c r="K88" s="20" t="s">
        <v>210</v>
      </c>
    </row>
    <row r="89" spans="1:11" x14ac:dyDescent="0.25">
      <c r="A89" t="s">
        <v>188</v>
      </c>
      <c r="B89" s="55">
        <v>2</v>
      </c>
      <c r="C89" t="s">
        <v>128</v>
      </c>
      <c r="D89" t="s">
        <v>137</v>
      </c>
      <c r="E89" s="12">
        <v>6</v>
      </c>
      <c r="F89" s="12" t="s">
        <v>114</v>
      </c>
      <c r="G89" s="8">
        <v>0</v>
      </c>
      <c r="H89" s="8" t="s">
        <v>220</v>
      </c>
      <c r="I89" s="8" t="s">
        <v>154</v>
      </c>
      <c r="K89" s="20" t="s">
        <v>181</v>
      </c>
    </row>
    <row r="90" spans="1:11" x14ac:dyDescent="0.25">
      <c r="A90" t="s">
        <v>189</v>
      </c>
      <c r="B90" s="55">
        <v>2</v>
      </c>
      <c r="C90" t="s">
        <v>128</v>
      </c>
      <c r="D90" t="s">
        <v>137</v>
      </c>
      <c r="E90" s="12">
        <v>4</v>
      </c>
      <c r="F90" s="12" t="s">
        <v>129</v>
      </c>
      <c r="G90" s="8">
        <v>0</v>
      </c>
      <c r="H90" s="8" t="s">
        <v>220</v>
      </c>
      <c r="I90" s="8" t="s">
        <v>154</v>
      </c>
      <c r="K90" s="20" t="s">
        <v>182</v>
      </c>
    </row>
    <row r="91" spans="1:11" x14ac:dyDescent="0.25">
      <c r="A91" s="19"/>
      <c r="B91" s="55">
        <v>2</v>
      </c>
      <c r="D91" t="s">
        <v>137</v>
      </c>
      <c r="E91" s="12"/>
      <c r="F91" s="12"/>
      <c r="G91" s="8">
        <v>0</v>
      </c>
      <c r="H91" s="8"/>
      <c r="I91" s="8"/>
      <c r="J91" t="s">
        <v>127</v>
      </c>
      <c r="K91" s="20"/>
    </row>
    <row r="92" spans="1:11" x14ac:dyDescent="0.25">
      <c r="A92" s="19"/>
      <c r="B92" s="55">
        <v>3</v>
      </c>
      <c r="D92" t="s">
        <v>113</v>
      </c>
      <c r="E92" s="12"/>
      <c r="F92" s="12"/>
      <c r="G92" s="8">
        <v>0</v>
      </c>
      <c r="H92" s="8"/>
      <c r="I92" s="8" t="s">
        <v>151</v>
      </c>
      <c r="J92" t="s">
        <v>127</v>
      </c>
      <c r="K92" s="20"/>
    </row>
    <row r="93" spans="1:11" x14ac:dyDescent="0.25">
      <c r="A93" s="19"/>
      <c r="B93" s="55">
        <v>3</v>
      </c>
      <c r="D93" t="s">
        <v>113</v>
      </c>
      <c r="E93" s="12"/>
      <c r="F93" s="12"/>
      <c r="G93" s="8">
        <v>0</v>
      </c>
      <c r="H93" s="8"/>
      <c r="I93" s="8" t="s">
        <v>148</v>
      </c>
      <c r="J93" t="s">
        <v>127</v>
      </c>
      <c r="K93" s="20"/>
    </row>
    <row r="94" spans="1:11" x14ac:dyDescent="0.25">
      <c r="A94" t="s">
        <v>194</v>
      </c>
      <c r="B94" s="55">
        <v>3</v>
      </c>
      <c r="C94" t="s">
        <v>119</v>
      </c>
      <c r="D94" t="s">
        <v>113</v>
      </c>
      <c r="E94" s="12">
        <v>6</v>
      </c>
      <c r="F94" s="12" t="s">
        <v>114</v>
      </c>
      <c r="G94" s="8">
        <v>0</v>
      </c>
      <c r="H94" s="8" t="s">
        <v>216</v>
      </c>
      <c r="I94" s="8" t="s">
        <v>148</v>
      </c>
      <c r="J94" s="8"/>
      <c r="K94" s="20" t="s">
        <v>190</v>
      </c>
    </row>
    <row r="95" spans="1:11" x14ac:dyDescent="0.25">
      <c r="A95" s="19"/>
      <c r="B95" s="55">
        <v>3</v>
      </c>
      <c r="D95" t="s">
        <v>130</v>
      </c>
      <c r="E95" s="12"/>
      <c r="F95" s="12"/>
      <c r="G95" s="8">
        <v>0</v>
      </c>
      <c r="H95" s="8"/>
      <c r="I95" s="8"/>
      <c r="J95" t="s">
        <v>127</v>
      </c>
      <c r="K95" s="20"/>
    </row>
    <row r="96" spans="1:11" x14ac:dyDescent="0.25">
      <c r="A96" s="19"/>
      <c r="B96" s="55">
        <v>3</v>
      </c>
      <c r="D96" t="s">
        <v>130</v>
      </c>
      <c r="E96" s="12"/>
      <c r="F96" s="12"/>
      <c r="G96" s="8">
        <v>0</v>
      </c>
      <c r="H96" s="8"/>
      <c r="I96" s="8"/>
      <c r="J96" t="s">
        <v>127</v>
      </c>
      <c r="K96" s="20"/>
    </row>
    <row r="97" spans="1:11" x14ac:dyDescent="0.25">
      <c r="A97" t="s">
        <v>195</v>
      </c>
      <c r="B97" s="55">
        <v>3</v>
      </c>
      <c r="C97" t="s">
        <v>128</v>
      </c>
      <c r="D97" t="s">
        <v>130</v>
      </c>
      <c r="E97" s="12">
        <v>5</v>
      </c>
      <c r="F97" s="12" t="s">
        <v>114</v>
      </c>
      <c r="G97" s="8">
        <v>0</v>
      </c>
      <c r="H97" s="8" t="s">
        <v>218</v>
      </c>
      <c r="I97" s="8" t="s">
        <v>154</v>
      </c>
      <c r="J97" s="8"/>
      <c r="K97" s="20" t="s">
        <v>201</v>
      </c>
    </row>
    <row r="98" spans="1:11" x14ac:dyDescent="0.25">
      <c r="A98" s="19"/>
      <c r="B98" s="55">
        <v>3</v>
      </c>
      <c r="D98" t="s">
        <v>131</v>
      </c>
      <c r="E98" s="12"/>
      <c r="F98" s="12"/>
      <c r="G98" s="8">
        <v>0</v>
      </c>
      <c r="H98" s="8"/>
      <c r="I98" s="8"/>
      <c r="J98" t="s">
        <v>127</v>
      </c>
      <c r="K98" s="20"/>
    </row>
    <row r="99" spans="1:11" x14ac:dyDescent="0.25">
      <c r="A99" s="19"/>
      <c r="B99" s="55">
        <v>3</v>
      </c>
      <c r="D99" t="s">
        <v>131</v>
      </c>
      <c r="E99" s="12"/>
      <c r="F99" s="12"/>
      <c r="G99" s="8">
        <v>0</v>
      </c>
      <c r="H99" s="8"/>
      <c r="I99" s="8"/>
      <c r="J99" t="s">
        <v>127</v>
      </c>
      <c r="K99" s="20"/>
    </row>
    <row r="100" spans="1:11" x14ac:dyDescent="0.25">
      <c r="A100" t="s">
        <v>196</v>
      </c>
      <c r="B100" s="55">
        <v>3</v>
      </c>
      <c r="C100" t="s">
        <v>112</v>
      </c>
      <c r="D100" t="s">
        <v>131</v>
      </c>
      <c r="E100" s="12">
        <v>9</v>
      </c>
      <c r="F100" s="12" t="s">
        <v>114</v>
      </c>
      <c r="G100" s="8">
        <v>0</v>
      </c>
      <c r="H100" s="8" t="s">
        <v>214</v>
      </c>
      <c r="I100" s="8" t="s">
        <v>148</v>
      </c>
      <c r="J100" s="8"/>
      <c r="K100" s="20" t="s">
        <v>191</v>
      </c>
    </row>
    <row r="101" spans="1:11" x14ac:dyDescent="0.25">
      <c r="A101" s="19"/>
      <c r="B101" s="55">
        <v>3</v>
      </c>
      <c r="D101" t="s">
        <v>132</v>
      </c>
      <c r="E101" s="12"/>
      <c r="F101" s="12"/>
      <c r="G101" s="8">
        <v>0</v>
      </c>
      <c r="H101" s="8"/>
      <c r="I101" s="8"/>
      <c r="J101" t="s">
        <v>127</v>
      </c>
      <c r="K101" s="20"/>
    </row>
    <row r="102" spans="1:11" x14ac:dyDescent="0.25">
      <c r="A102" s="19"/>
      <c r="B102" s="55">
        <v>3</v>
      </c>
      <c r="D102" t="s">
        <v>132</v>
      </c>
      <c r="E102" s="12"/>
      <c r="F102" s="12"/>
      <c r="G102" s="8">
        <v>0</v>
      </c>
      <c r="H102" s="8"/>
      <c r="I102" s="8"/>
      <c r="J102" t="s">
        <v>127</v>
      </c>
      <c r="K102" s="20"/>
    </row>
    <row r="103" spans="1:11" x14ac:dyDescent="0.25">
      <c r="A103" t="s">
        <v>208</v>
      </c>
      <c r="B103" s="55">
        <v>3</v>
      </c>
      <c r="C103" t="s">
        <v>119</v>
      </c>
      <c r="D103" t="s">
        <v>132</v>
      </c>
      <c r="E103" s="12">
        <v>6</v>
      </c>
      <c r="F103" s="12" t="s">
        <v>114</v>
      </c>
      <c r="G103" s="8">
        <v>0</v>
      </c>
      <c r="H103" s="8" t="s">
        <v>217</v>
      </c>
      <c r="I103" s="8" t="s">
        <v>152</v>
      </c>
      <c r="K103" s="20" t="s">
        <v>209</v>
      </c>
    </row>
    <row r="104" spans="1:11" x14ac:dyDescent="0.25">
      <c r="A104" s="19"/>
      <c r="B104" s="55">
        <v>3</v>
      </c>
      <c r="D104" t="s">
        <v>133</v>
      </c>
      <c r="E104" s="12"/>
      <c r="F104" s="12"/>
      <c r="G104" s="8">
        <v>0</v>
      </c>
      <c r="H104" s="8"/>
      <c r="I104" s="8"/>
      <c r="J104" t="s">
        <v>127</v>
      </c>
      <c r="K104" s="20"/>
    </row>
    <row r="105" spans="1:11" x14ac:dyDescent="0.25">
      <c r="A105" t="s">
        <v>197</v>
      </c>
      <c r="B105" s="55">
        <v>3</v>
      </c>
      <c r="C105" t="s">
        <v>119</v>
      </c>
      <c r="D105" t="s">
        <v>133</v>
      </c>
      <c r="E105" s="12"/>
      <c r="F105" s="12" t="s">
        <v>114</v>
      </c>
      <c r="G105" s="8">
        <v>0</v>
      </c>
      <c r="H105" s="8" t="s">
        <v>215</v>
      </c>
      <c r="I105" s="8" t="s">
        <v>148</v>
      </c>
      <c r="J105" s="8"/>
      <c r="K105" s="20" t="s">
        <v>192</v>
      </c>
    </row>
    <row r="106" spans="1:11" x14ac:dyDescent="0.25">
      <c r="A106" t="s">
        <v>198</v>
      </c>
      <c r="B106" s="55">
        <v>3</v>
      </c>
      <c r="C106" t="s">
        <v>128</v>
      </c>
      <c r="D106" t="s">
        <v>133</v>
      </c>
      <c r="E106" s="12">
        <v>5</v>
      </c>
      <c r="F106" s="12" t="s">
        <v>114</v>
      </c>
      <c r="G106" s="8">
        <v>0</v>
      </c>
      <c r="H106" s="8" t="s">
        <v>218</v>
      </c>
      <c r="I106" s="8" t="s">
        <v>154</v>
      </c>
      <c r="J106" s="8"/>
      <c r="K106" s="20" t="s">
        <v>200</v>
      </c>
    </row>
    <row r="107" spans="1:11" x14ac:dyDescent="0.25">
      <c r="A107" s="19"/>
      <c r="B107" s="55">
        <v>3</v>
      </c>
      <c r="D107" t="s">
        <v>134</v>
      </c>
      <c r="E107" s="12"/>
      <c r="F107" s="12"/>
      <c r="G107" s="8">
        <v>0</v>
      </c>
      <c r="H107" s="8"/>
      <c r="I107" s="8"/>
      <c r="J107" t="s">
        <v>127</v>
      </c>
      <c r="K107" s="20"/>
    </row>
    <row r="108" spans="1:11" x14ac:dyDescent="0.25">
      <c r="A108" s="19"/>
      <c r="B108" s="55">
        <v>3</v>
      </c>
      <c r="D108" t="s">
        <v>134</v>
      </c>
      <c r="E108" s="12"/>
      <c r="F108" s="12"/>
      <c r="G108" s="8">
        <v>0</v>
      </c>
      <c r="H108" s="8"/>
      <c r="I108" s="8"/>
      <c r="J108" t="s">
        <v>127</v>
      </c>
      <c r="K108" s="20"/>
    </row>
    <row r="109" spans="1:11" x14ac:dyDescent="0.25">
      <c r="A109" s="19"/>
      <c r="B109" s="55">
        <v>3</v>
      </c>
      <c r="D109" t="s">
        <v>134</v>
      </c>
      <c r="E109" s="12"/>
      <c r="F109" s="12"/>
      <c r="G109" s="8">
        <v>0</v>
      </c>
      <c r="H109" s="8"/>
      <c r="I109" s="8"/>
      <c r="J109" t="s">
        <v>127</v>
      </c>
      <c r="K109" s="20"/>
    </row>
    <row r="110" spans="1:11" x14ac:dyDescent="0.25">
      <c r="A110" s="19"/>
      <c r="B110" s="55">
        <v>3</v>
      </c>
      <c r="D110" t="s">
        <v>136</v>
      </c>
      <c r="E110" s="12"/>
      <c r="F110" s="12"/>
      <c r="G110" s="8">
        <v>0</v>
      </c>
      <c r="H110" s="8"/>
      <c r="I110" s="8"/>
      <c r="J110" t="s">
        <v>127</v>
      </c>
      <c r="K110" s="20"/>
    </row>
    <row r="111" spans="1:11" x14ac:dyDescent="0.25">
      <c r="A111" s="19"/>
      <c r="B111" s="55">
        <v>3</v>
      </c>
      <c r="D111" t="s">
        <v>136</v>
      </c>
      <c r="E111" s="12"/>
      <c r="F111" s="12"/>
      <c r="G111" s="8">
        <v>0</v>
      </c>
      <c r="H111" s="8"/>
      <c r="I111" s="8"/>
      <c r="J111" t="s">
        <v>127</v>
      </c>
      <c r="K111" s="20"/>
    </row>
    <row r="112" spans="1:11" x14ac:dyDescent="0.25">
      <c r="A112" s="19"/>
      <c r="B112" s="55">
        <v>3</v>
      </c>
      <c r="D112" t="s">
        <v>136</v>
      </c>
      <c r="E112" s="12"/>
      <c r="F112" s="12"/>
      <c r="G112" s="8">
        <v>0</v>
      </c>
      <c r="H112" s="8"/>
      <c r="I112" s="8"/>
      <c r="J112" t="s">
        <v>127</v>
      </c>
      <c r="K112" s="20"/>
    </row>
    <row r="113" spans="1:11" x14ac:dyDescent="0.25">
      <c r="A113" s="19"/>
      <c r="B113" s="55">
        <v>3</v>
      </c>
      <c r="D113" t="s">
        <v>135</v>
      </c>
      <c r="E113" s="12"/>
      <c r="F113" s="12"/>
      <c r="G113" s="8">
        <v>0</v>
      </c>
      <c r="H113" s="8"/>
      <c r="I113" s="8"/>
      <c r="J113" t="s">
        <v>127</v>
      </c>
      <c r="K113" s="20"/>
    </row>
    <row r="114" spans="1:11" x14ac:dyDescent="0.25">
      <c r="A114" s="19"/>
      <c r="B114" s="55">
        <v>3</v>
      </c>
      <c r="D114" t="s">
        <v>135</v>
      </c>
      <c r="E114" s="12"/>
      <c r="F114" s="12"/>
      <c r="G114" s="8">
        <v>0</v>
      </c>
      <c r="H114" s="8"/>
      <c r="I114" s="8"/>
      <c r="J114" t="s">
        <v>127</v>
      </c>
      <c r="K114" s="20"/>
    </row>
    <row r="115" spans="1:11" x14ac:dyDescent="0.25">
      <c r="A115" t="s">
        <v>199</v>
      </c>
      <c r="B115" s="55">
        <v>3</v>
      </c>
      <c r="C115" t="s">
        <v>119</v>
      </c>
      <c r="D115" t="s">
        <v>135</v>
      </c>
      <c r="E115" s="12">
        <v>6</v>
      </c>
      <c r="F115" s="12" t="s">
        <v>114</v>
      </c>
      <c r="G115" s="8">
        <v>0</v>
      </c>
      <c r="H115" s="8" t="s">
        <v>215</v>
      </c>
      <c r="I115" s="8" t="s">
        <v>148</v>
      </c>
      <c r="J115" s="8"/>
      <c r="K115" s="20" t="s">
        <v>193</v>
      </c>
    </row>
    <row r="116" spans="1:11" x14ac:dyDescent="0.25">
      <c r="A116" s="19"/>
      <c r="B116" s="55">
        <v>3</v>
      </c>
      <c r="D116" t="s">
        <v>137</v>
      </c>
      <c r="E116" s="12"/>
      <c r="F116" s="12"/>
      <c r="G116" s="8">
        <v>0</v>
      </c>
      <c r="H116" s="8"/>
      <c r="I116" s="8"/>
      <c r="J116" t="s">
        <v>127</v>
      </c>
      <c r="K116" s="20"/>
    </row>
    <row r="117" spans="1:11" x14ac:dyDescent="0.25">
      <c r="A117" s="19"/>
      <c r="B117" s="55">
        <v>3</v>
      </c>
      <c r="D117" t="s">
        <v>137</v>
      </c>
      <c r="E117" s="12"/>
      <c r="F117" s="12"/>
      <c r="G117" s="8">
        <v>0</v>
      </c>
      <c r="H117" s="8"/>
      <c r="I117" s="8"/>
      <c r="J117" t="s">
        <v>127</v>
      </c>
      <c r="K117" s="20"/>
    </row>
    <row r="118" spans="1:11" x14ac:dyDescent="0.25">
      <c r="A118" s="19"/>
      <c r="B118" s="55">
        <v>3</v>
      </c>
      <c r="D118" t="s">
        <v>137</v>
      </c>
      <c r="E118" s="12"/>
      <c r="F118" s="12"/>
      <c r="G118" s="8">
        <v>0</v>
      </c>
      <c r="H118" s="8"/>
      <c r="I118" s="8"/>
      <c r="J118" t="s">
        <v>127</v>
      </c>
      <c r="K118" s="20"/>
    </row>
  </sheetData>
  <conditionalFormatting sqref="D2:D11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2025-05-18T19:57:49Z</dcterms:modified>
</cp:coreProperties>
</file>